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08/"/>
    </mc:Choice>
  </mc:AlternateContent>
  <xr:revisionPtr revIDLastSave="0" documentId="8_{670C46D4-1B92-499A-A60A-8FF211D769A4}" xr6:coauthVersionLast="44" xr6:coauthVersionMax="44" xr10:uidLastSave="{00000000-0000-0000-0000-000000000000}"/>
  <bookViews>
    <workbookView xWindow="30600" yWindow="1815" windowWidth="17820" windowHeight="11535"/>
  </bookViews>
  <sheets>
    <sheet name="WOMEN'S 3 POS" sheetId="6" r:id="rId1"/>
    <sheet name="MEN'S 3 POS" sheetId="5" r:id="rId2"/>
    <sheet name="RAPID FIRE" sheetId="4" r:id="rId3"/>
    <sheet name="FREE PISTOL" sheetId="1" r:id="rId4"/>
    <sheet name="MENS PRONE" sheetId="2" r:id="rId5"/>
    <sheet name="SPORT PISTOL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4" i="1" l="1"/>
  <c r="U14" i="1"/>
  <c r="AC14" i="1"/>
  <c r="AE14" i="1"/>
  <c r="AG14" i="1" s="1"/>
  <c r="AF14" i="1"/>
  <c r="M15" i="1"/>
  <c r="U15" i="1"/>
  <c r="AC15" i="1"/>
  <c r="AF15" i="1"/>
  <c r="M16" i="1"/>
  <c r="U16" i="1"/>
  <c r="AC16" i="1"/>
  <c r="AE16" i="1"/>
  <c r="AG16" i="1" s="1"/>
  <c r="AF16" i="1"/>
  <c r="M17" i="1"/>
  <c r="AE17" i="1" s="1"/>
  <c r="U17" i="1"/>
  <c r="AC17" i="1"/>
  <c r="AF17" i="1"/>
  <c r="AG17" i="1"/>
  <c r="M18" i="1"/>
  <c r="U18" i="1"/>
  <c r="AC18" i="1"/>
  <c r="AE18" i="1"/>
  <c r="AG18" i="1" s="1"/>
  <c r="AF18" i="1"/>
  <c r="M19" i="1"/>
  <c r="U19" i="1"/>
  <c r="AC19" i="1"/>
  <c r="AF19" i="1"/>
  <c r="M20" i="1"/>
  <c r="U20" i="1"/>
  <c r="AC20" i="1"/>
  <c r="AE20" i="1"/>
  <c r="AG20" i="1" s="1"/>
  <c r="AF20" i="1"/>
  <c r="M21" i="1"/>
  <c r="AE21" i="1" s="1"/>
  <c r="U21" i="1"/>
  <c r="AC21" i="1"/>
  <c r="AF21" i="1"/>
  <c r="AG21" i="1"/>
  <c r="M22" i="1"/>
  <c r="U22" i="1"/>
  <c r="AC22" i="1"/>
  <c r="AE22" i="1"/>
  <c r="AG22" i="1" s="1"/>
  <c r="AF22" i="1"/>
  <c r="M23" i="1"/>
  <c r="U23" i="1"/>
  <c r="AC23" i="1"/>
  <c r="AF23" i="1"/>
  <c r="M24" i="1"/>
  <c r="U24" i="1"/>
  <c r="AC24" i="1"/>
  <c r="AE24" i="1"/>
  <c r="AG24" i="1" s="1"/>
  <c r="AF24" i="1"/>
  <c r="M25" i="1"/>
  <c r="AE25" i="1" s="1"/>
  <c r="U25" i="1"/>
  <c r="AC25" i="1"/>
  <c r="AF25" i="1"/>
  <c r="AG25" i="1"/>
  <c r="M26" i="1"/>
  <c r="U26" i="1"/>
  <c r="AC26" i="1"/>
  <c r="AE26" i="1"/>
  <c r="AG26" i="1" s="1"/>
  <c r="AF26" i="1"/>
  <c r="M27" i="1"/>
  <c r="U27" i="1"/>
  <c r="AC27" i="1"/>
  <c r="AF27" i="1"/>
  <c r="M28" i="1"/>
  <c r="U28" i="1"/>
  <c r="AC28" i="1"/>
  <c r="AE28" i="1"/>
  <c r="AG28" i="1" s="1"/>
  <c r="AF28" i="1"/>
  <c r="M29" i="1"/>
  <c r="AE29" i="1" s="1"/>
  <c r="AG29" i="1" s="1"/>
  <c r="U29" i="1"/>
  <c r="AC29" i="1"/>
  <c r="AF29" i="1"/>
  <c r="M30" i="1"/>
  <c r="U30" i="1"/>
  <c r="AC30" i="1"/>
  <c r="AE30" i="1"/>
  <c r="AG30" i="1" s="1"/>
  <c r="AF30" i="1"/>
  <c r="M31" i="1"/>
  <c r="U31" i="1"/>
  <c r="AC31" i="1"/>
  <c r="AF31" i="1"/>
  <c r="M32" i="1"/>
  <c r="U32" i="1"/>
  <c r="AC32" i="1"/>
  <c r="AE32" i="1"/>
  <c r="AG32" i="1" s="1"/>
  <c r="AF32" i="1"/>
  <c r="M33" i="1"/>
  <c r="AE33" i="1" s="1"/>
  <c r="U33" i="1"/>
  <c r="AC33" i="1"/>
  <c r="AF33" i="1"/>
  <c r="AG33" i="1"/>
  <c r="M34" i="1"/>
  <c r="U34" i="1"/>
  <c r="AC34" i="1"/>
  <c r="AE34" i="1"/>
  <c r="AG34" i="1" s="1"/>
  <c r="AF34" i="1"/>
  <c r="M35" i="1"/>
  <c r="U35" i="1"/>
  <c r="AC35" i="1"/>
  <c r="AF35" i="1"/>
  <c r="M36" i="1"/>
  <c r="U36" i="1"/>
  <c r="AC36" i="1"/>
  <c r="AE36" i="1"/>
  <c r="AG36" i="1" s="1"/>
  <c r="AF36" i="1"/>
  <c r="M37" i="1"/>
  <c r="AE37" i="1" s="1"/>
  <c r="U37" i="1"/>
  <c r="AC37" i="1"/>
  <c r="AF37" i="1"/>
  <c r="AG37" i="1"/>
  <c r="M38" i="1"/>
  <c r="U38" i="1"/>
  <c r="AC38" i="1"/>
  <c r="AE38" i="1"/>
  <c r="AG38" i="1" s="1"/>
  <c r="AF38" i="1"/>
  <c r="M39" i="1"/>
  <c r="U39" i="1"/>
  <c r="AC39" i="1"/>
  <c r="AF39" i="1"/>
  <c r="M40" i="1"/>
  <c r="U40" i="1"/>
  <c r="AC40" i="1"/>
  <c r="AE40" i="1"/>
  <c r="AG40" i="1" s="1"/>
  <c r="AF40" i="1"/>
  <c r="U14" i="5"/>
  <c r="AL14" i="5"/>
  <c r="AM14" i="5" s="1"/>
  <c r="BC14" i="5"/>
  <c r="BD14" i="5"/>
  <c r="BF14" i="5"/>
  <c r="BH14" i="5" s="1"/>
  <c r="BG14" i="5"/>
  <c r="U15" i="5"/>
  <c r="AL15" i="5"/>
  <c r="AM15" i="5" s="1"/>
  <c r="BF15" i="5" s="1"/>
  <c r="BH15" i="5" s="1"/>
  <c r="BC15" i="5"/>
  <c r="BD15" i="5"/>
  <c r="BG15" i="5"/>
  <c r="U16" i="5"/>
  <c r="AL16" i="5"/>
  <c r="AM16" i="5" s="1"/>
  <c r="BC16" i="5"/>
  <c r="BD16" i="5"/>
  <c r="BF16" i="5"/>
  <c r="BH16" i="5" s="1"/>
  <c r="BG16" i="5"/>
  <c r="U17" i="5"/>
  <c r="AL17" i="5"/>
  <c r="AM17" i="5" s="1"/>
  <c r="BF17" i="5" s="1"/>
  <c r="BH17" i="5" s="1"/>
  <c r="BC17" i="5"/>
  <c r="BD17" i="5"/>
  <c r="BG17" i="5"/>
  <c r="U18" i="5"/>
  <c r="BF18" i="5" s="1"/>
  <c r="BH18" i="5" s="1"/>
  <c r="AL18" i="5"/>
  <c r="AM18" i="5" s="1"/>
  <c r="BC18" i="5"/>
  <c r="BD18" i="5"/>
  <c r="BG18" i="5"/>
  <c r="U19" i="5"/>
  <c r="AL19" i="5"/>
  <c r="AM19" i="5" s="1"/>
  <c r="BF19" i="5" s="1"/>
  <c r="BH19" i="5" s="1"/>
  <c r="BC19" i="5"/>
  <c r="BD19" i="5"/>
  <c r="BG19" i="5"/>
  <c r="U20" i="5"/>
  <c r="AL20" i="5"/>
  <c r="AM20" i="5" s="1"/>
  <c r="BC20" i="5"/>
  <c r="BD20" i="5"/>
  <c r="BF20" i="5"/>
  <c r="BH20" i="5" s="1"/>
  <c r="BG20" i="5"/>
  <c r="U21" i="5"/>
  <c r="AL21" i="5"/>
  <c r="AM21" i="5" s="1"/>
  <c r="BF21" i="5" s="1"/>
  <c r="BH21" i="5" s="1"/>
  <c r="BC21" i="5"/>
  <c r="BD21" i="5"/>
  <c r="BG21" i="5"/>
  <c r="U22" i="5"/>
  <c r="AL22" i="5"/>
  <c r="AM22" i="5" s="1"/>
  <c r="BC22" i="5"/>
  <c r="BD22" i="5"/>
  <c r="BF22" i="5"/>
  <c r="BH22" i="5" s="1"/>
  <c r="BG22" i="5"/>
  <c r="U23" i="5"/>
  <c r="AL23" i="5"/>
  <c r="AM23" i="5" s="1"/>
  <c r="BF23" i="5" s="1"/>
  <c r="BH23" i="5" s="1"/>
  <c r="BC23" i="5"/>
  <c r="BD23" i="5"/>
  <c r="BG23" i="5"/>
  <c r="U24" i="5"/>
  <c r="AL24" i="5"/>
  <c r="AM24" i="5" s="1"/>
  <c r="BC24" i="5"/>
  <c r="BD24" i="5"/>
  <c r="BF24" i="5"/>
  <c r="BH24" i="5" s="1"/>
  <c r="BG24" i="5"/>
  <c r="U25" i="5"/>
  <c r="AL25" i="5"/>
  <c r="AM25" i="5" s="1"/>
  <c r="BF25" i="5" s="1"/>
  <c r="BH25" i="5" s="1"/>
  <c r="BC25" i="5"/>
  <c r="BD25" i="5"/>
  <c r="BG25" i="5"/>
  <c r="U26" i="5"/>
  <c r="BF26" i="5" s="1"/>
  <c r="BH26" i="5" s="1"/>
  <c r="AL26" i="5"/>
  <c r="AM26" i="5" s="1"/>
  <c r="BC26" i="5"/>
  <c r="BD26" i="5"/>
  <c r="BG26" i="5"/>
  <c r="U27" i="5"/>
  <c r="AL27" i="5"/>
  <c r="AM27" i="5" s="1"/>
  <c r="BF27" i="5" s="1"/>
  <c r="BH27" i="5" s="1"/>
  <c r="BC27" i="5"/>
  <c r="BD27" i="5"/>
  <c r="BG27" i="5"/>
  <c r="U28" i="5"/>
  <c r="AL28" i="5"/>
  <c r="AM28" i="5" s="1"/>
  <c r="BC28" i="5"/>
  <c r="BD28" i="5"/>
  <c r="BF28" i="5"/>
  <c r="BH28" i="5" s="1"/>
  <c r="BG28" i="5"/>
  <c r="U29" i="5"/>
  <c r="AL29" i="5"/>
  <c r="AM29" i="5" s="1"/>
  <c r="BF29" i="5" s="1"/>
  <c r="BH29" i="5" s="1"/>
  <c r="BC29" i="5"/>
  <c r="BD29" i="5"/>
  <c r="BG29" i="5"/>
  <c r="U30" i="5"/>
  <c r="AL30" i="5"/>
  <c r="AM30" i="5" s="1"/>
  <c r="BC30" i="5"/>
  <c r="BD30" i="5"/>
  <c r="BF30" i="5"/>
  <c r="BH30" i="5" s="1"/>
  <c r="BG30" i="5"/>
  <c r="U31" i="5"/>
  <c r="AL31" i="5"/>
  <c r="AM31" i="5" s="1"/>
  <c r="BF31" i="5" s="1"/>
  <c r="BH31" i="5" s="1"/>
  <c r="BC31" i="5"/>
  <c r="BD31" i="5"/>
  <c r="BG31" i="5"/>
  <c r="U32" i="5"/>
  <c r="BF32" i="5" s="1"/>
  <c r="BH32" i="5" s="1"/>
  <c r="AL32" i="5"/>
  <c r="AM32" i="5" s="1"/>
  <c r="BC32" i="5"/>
  <c r="BD32" i="5"/>
  <c r="BG32" i="5"/>
  <c r="U33" i="5"/>
  <c r="AL33" i="5"/>
  <c r="AM33" i="5" s="1"/>
  <c r="BF33" i="5" s="1"/>
  <c r="BH33" i="5" s="1"/>
  <c r="BC33" i="5"/>
  <c r="BD33" i="5"/>
  <c r="BG33" i="5"/>
  <c r="U34" i="5"/>
  <c r="AL34" i="5"/>
  <c r="AM34" i="5" s="1"/>
  <c r="BC34" i="5"/>
  <c r="BD34" i="5"/>
  <c r="BF34" i="5"/>
  <c r="BH34" i="5" s="1"/>
  <c r="BG34" i="5"/>
  <c r="U35" i="5"/>
  <c r="AL35" i="5"/>
  <c r="AM35" i="5" s="1"/>
  <c r="BF35" i="5" s="1"/>
  <c r="BH35" i="5" s="1"/>
  <c r="BC35" i="5"/>
  <c r="BD35" i="5"/>
  <c r="BG35" i="5"/>
  <c r="U36" i="5"/>
  <c r="AL36" i="5"/>
  <c r="AM36" i="5" s="1"/>
  <c r="BC36" i="5"/>
  <c r="BD36" i="5"/>
  <c r="BF36" i="5"/>
  <c r="BH36" i="5" s="1"/>
  <c r="BG36" i="5"/>
  <c r="U37" i="5"/>
  <c r="AL37" i="5"/>
  <c r="AM37" i="5" s="1"/>
  <c r="BF37" i="5" s="1"/>
  <c r="BH37" i="5" s="1"/>
  <c r="BC37" i="5"/>
  <c r="BD37" i="5"/>
  <c r="BG37" i="5"/>
  <c r="U38" i="5"/>
  <c r="AL38" i="5"/>
  <c r="AM38" i="5" s="1"/>
  <c r="BC38" i="5"/>
  <c r="BD38" i="5"/>
  <c r="BF38" i="5"/>
  <c r="BH38" i="5" s="1"/>
  <c r="BG38" i="5"/>
  <c r="U39" i="5"/>
  <c r="AL39" i="5"/>
  <c r="AM39" i="5" s="1"/>
  <c r="BF39" i="5" s="1"/>
  <c r="BH39" i="5" s="1"/>
  <c r="BC39" i="5"/>
  <c r="BD39" i="5"/>
  <c r="BG39" i="5"/>
  <c r="U40" i="5"/>
  <c r="AL40" i="5"/>
  <c r="AM40" i="5" s="1"/>
  <c r="BC40" i="5"/>
  <c r="BD40" i="5"/>
  <c r="BF40" i="5"/>
  <c r="BH40" i="5" s="1"/>
  <c r="BG40" i="5"/>
  <c r="U41" i="5"/>
  <c r="AL41" i="5"/>
  <c r="AM41" i="5" s="1"/>
  <c r="BF41" i="5" s="1"/>
  <c r="BH41" i="5" s="1"/>
  <c r="BC41" i="5"/>
  <c r="BD41" i="5"/>
  <c r="BG41" i="5"/>
  <c r="U42" i="5"/>
  <c r="BF42" i="5" s="1"/>
  <c r="BH42" i="5" s="1"/>
  <c r="AL42" i="5"/>
  <c r="AM42" i="5" s="1"/>
  <c r="BC42" i="5"/>
  <c r="BD42" i="5"/>
  <c r="BG42" i="5"/>
  <c r="U43" i="5"/>
  <c r="AL43" i="5"/>
  <c r="AM43" i="5" s="1"/>
  <c r="BF43" i="5" s="1"/>
  <c r="BH43" i="5" s="1"/>
  <c r="BC43" i="5"/>
  <c r="BD43" i="5"/>
  <c r="BG43" i="5"/>
  <c r="U44" i="5"/>
  <c r="AL44" i="5"/>
  <c r="AM44" i="5" s="1"/>
  <c r="BC44" i="5"/>
  <c r="BD44" i="5"/>
  <c r="BF44" i="5"/>
  <c r="BH44" i="5" s="1"/>
  <c r="BG44" i="5"/>
  <c r="U45" i="5"/>
  <c r="AL45" i="5"/>
  <c r="AM45" i="5" s="1"/>
  <c r="BF45" i="5" s="1"/>
  <c r="BH45" i="5" s="1"/>
  <c r="BC45" i="5"/>
  <c r="BD45" i="5"/>
  <c r="BG45" i="5"/>
  <c r="U46" i="5"/>
  <c r="AL46" i="5"/>
  <c r="AM46" i="5" s="1"/>
  <c r="BC46" i="5"/>
  <c r="BD46" i="5"/>
  <c r="BF46" i="5"/>
  <c r="BH46" i="5" s="1"/>
  <c r="BG46" i="5"/>
  <c r="U47" i="5"/>
  <c r="AL47" i="5"/>
  <c r="AM47" i="5" s="1"/>
  <c r="BF47" i="5" s="1"/>
  <c r="BH47" i="5" s="1"/>
  <c r="BC47" i="5"/>
  <c r="BD47" i="5"/>
  <c r="BG47" i="5"/>
  <c r="U48" i="5"/>
  <c r="AL48" i="5"/>
  <c r="AM48" i="5" s="1"/>
  <c r="BC48" i="5"/>
  <c r="BD48" i="5"/>
  <c r="BF48" i="5"/>
  <c r="BH48" i="5" s="1"/>
  <c r="BG48" i="5"/>
  <c r="U49" i="5"/>
  <c r="AL49" i="5"/>
  <c r="AM49" i="5" s="1"/>
  <c r="BF49" i="5" s="1"/>
  <c r="BH49" i="5" s="1"/>
  <c r="BC49" i="5"/>
  <c r="BD49" i="5"/>
  <c r="BG49" i="5"/>
  <c r="U50" i="5"/>
  <c r="AL50" i="5"/>
  <c r="AM50" i="5" s="1"/>
  <c r="BC50" i="5"/>
  <c r="BD50" i="5"/>
  <c r="BF50" i="5"/>
  <c r="BH50" i="5" s="1"/>
  <c r="BG50" i="5"/>
  <c r="U51" i="5"/>
  <c r="AL51" i="5"/>
  <c r="AM51" i="5" s="1"/>
  <c r="BF51" i="5" s="1"/>
  <c r="BH51" i="5" s="1"/>
  <c r="BC51" i="5"/>
  <c r="BD51" i="5"/>
  <c r="BG51" i="5"/>
  <c r="U52" i="5"/>
  <c r="AL52" i="5"/>
  <c r="AM52" i="5" s="1"/>
  <c r="AS52" i="5"/>
  <c r="AX52" i="5"/>
  <c r="BC52" i="5"/>
  <c r="BG52" i="5"/>
  <c r="U53" i="5"/>
  <c r="AB53" i="5"/>
  <c r="AM53" i="5" s="1"/>
  <c r="AG53" i="5"/>
  <c r="AL53" i="5"/>
  <c r="AS53" i="5"/>
  <c r="AX53" i="5"/>
  <c r="BC53" i="5"/>
  <c r="BG53" i="5"/>
  <c r="AR9" i="2"/>
  <c r="AR10" i="2"/>
  <c r="AR11" i="2"/>
  <c r="N14" i="2"/>
  <c r="AP14" i="2" s="1"/>
  <c r="AR14" i="2" s="1"/>
  <c r="Y14" i="2"/>
  <c r="AF14" i="2"/>
  <c r="AN14" i="2"/>
  <c r="AQ14" i="2"/>
  <c r="N15" i="2"/>
  <c r="AP15" i="2" s="1"/>
  <c r="AF15" i="2"/>
  <c r="AN15" i="2"/>
  <c r="AQ15" i="2"/>
  <c r="AR15" i="2" s="1"/>
  <c r="N16" i="2"/>
  <c r="AF16" i="2"/>
  <c r="AN16" i="2"/>
  <c r="AP16" i="2" s="1"/>
  <c r="AR16" i="2" s="1"/>
  <c r="AQ16" i="2"/>
  <c r="N17" i="2"/>
  <c r="AF17" i="2"/>
  <c r="AN17" i="2"/>
  <c r="AQ17" i="2"/>
  <c r="N18" i="2"/>
  <c r="Y18" i="2"/>
  <c r="AF18" i="2"/>
  <c r="AN18" i="2"/>
  <c r="AQ18" i="2"/>
  <c r="N19" i="2"/>
  <c r="AF19" i="2"/>
  <c r="AN19" i="2"/>
  <c r="AP19" i="2"/>
  <c r="AR19" i="2" s="1"/>
  <c r="AQ19" i="2"/>
  <c r="N20" i="2"/>
  <c r="Y20" i="2"/>
  <c r="AQ20" i="2" s="1"/>
  <c r="AR20" i="2" s="1"/>
  <c r="AF20" i="2"/>
  <c r="AP20" i="2" s="1"/>
  <c r="AN20" i="2"/>
  <c r="N21" i="2"/>
  <c r="AF21" i="2"/>
  <c r="AN21" i="2"/>
  <c r="AP21" i="2"/>
  <c r="AR21" i="2" s="1"/>
  <c r="AQ21" i="2"/>
  <c r="N22" i="2"/>
  <c r="AF22" i="2"/>
  <c r="AN22" i="2"/>
  <c r="AQ22" i="2"/>
  <c r="N23" i="2"/>
  <c r="AF23" i="2"/>
  <c r="AN23" i="2"/>
  <c r="AP23" i="2" s="1"/>
  <c r="AR23" i="2" s="1"/>
  <c r="AQ23" i="2"/>
  <c r="N24" i="2"/>
  <c r="Y24" i="2"/>
  <c r="AF24" i="2"/>
  <c r="AN24" i="2"/>
  <c r="AP24" i="2"/>
  <c r="AR24" i="2" s="1"/>
  <c r="AQ24" i="2"/>
  <c r="N25" i="2"/>
  <c r="Y25" i="2"/>
  <c r="AQ25" i="2" s="1"/>
  <c r="AF25" i="2"/>
  <c r="AP25" i="2" s="1"/>
  <c r="AR25" i="2" s="1"/>
  <c r="AN25" i="2"/>
  <c r="N26" i="2"/>
  <c r="AF26" i="2"/>
  <c r="AN26" i="2"/>
  <c r="AP26" i="2"/>
  <c r="AR26" i="2" s="1"/>
  <c r="N27" i="2"/>
  <c r="AF27" i="2"/>
  <c r="AP27" i="2" s="1"/>
  <c r="AR27" i="2" s="1"/>
  <c r="AN27" i="2"/>
  <c r="N28" i="2"/>
  <c r="AF28" i="2"/>
  <c r="AN28" i="2"/>
  <c r="N29" i="2"/>
  <c r="AP29" i="2" s="1"/>
  <c r="AR29" i="2" s="1"/>
  <c r="AF29" i="2"/>
  <c r="AN29" i="2"/>
  <c r="N30" i="2"/>
  <c r="AF30" i="2"/>
  <c r="AN30" i="2"/>
  <c r="AP30" i="2"/>
  <c r="AR30" i="2" s="1"/>
  <c r="N31" i="2"/>
  <c r="AF31" i="2"/>
  <c r="AP31" i="2" s="1"/>
  <c r="AR31" i="2" s="1"/>
  <c r="AN31" i="2"/>
  <c r="N32" i="2"/>
  <c r="AF32" i="2"/>
  <c r="AN32" i="2"/>
  <c r="N33" i="2"/>
  <c r="AP33" i="2" s="1"/>
  <c r="AR33" i="2" s="1"/>
  <c r="AF33" i="2"/>
  <c r="AN33" i="2"/>
  <c r="N34" i="2"/>
  <c r="AF34" i="2"/>
  <c r="AN34" i="2"/>
  <c r="AP34" i="2"/>
  <c r="AR34" i="2" s="1"/>
  <c r="N35" i="2"/>
  <c r="AF35" i="2"/>
  <c r="AP35" i="2" s="1"/>
  <c r="AR35" i="2" s="1"/>
  <c r="AN35" i="2"/>
  <c r="N36" i="2"/>
  <c r="AF36" i="2"/>
  <c r="AN36" i="2"/>
  <c r="N37" i="2"/>
  <c r="AP37" i="2" s="1"/>
  <c r="AR37" i="2" s="1"/>
  <c r="AF37" i="2"/>
  <c r="AN37" i="2"/>
  <c r="N38" i="2"/>
  <c r="AF38" i="2"/>
  <c r="AN38" i="2"/>
  <c r="AP38" i="2"/>
  <c r="AR38" i="2" s="1"/>
  <c r="N39" i="2"/>
  <c r="AF39" i="2"/>
  <c r="AP39" i="2" s="1"/>
  <c r="AR39" i="2" s="1"/>
  <c r="AN39" i="2"/>
  <c r="N40" i="2"/>
  <c r="AF40" i="2"/>
  <c r="AN40" i="2"/>
  <c r="N41" i="2"/>
  <c r="AP41" i="2" s="1"/>
  <c r="AR41" i="2" s="1"/>
  <c r="AF41" i="2"/>
  <c r="AN41" i="2"/>
  <c r="N42" i="2"/>
  <c r="AF42" i="2"/>
  <c r="AN42" i="2"/>
  <c r="AP42" i="2"/>
  <c r="AR42" i="2" s="1"/>
  <c r="N43" i="2"/>
  <c r="AF43" i="2"/>
  <c r="AP43" i="2" s="1"/>
  <c r="AR43" i="2" s="1"/>
  <c r="AN43" i="2"/>
  <c r="N44" i="2"/>
  <c r="AF44" i="2"/>
  <c r="AN44" i="2"/>
  <c r="N45" i="2"/>
  <c r="AP45" i="2" s="1"/>
  <c r="AR45" i="2" s="1"/>
  <c r="AF45" i="2"/>
  <c r="AN45" i="2"/>
  <c r="N46" i="2"/>
  <c r="AF46" i="2"/>
  <c r="AN46" i="2"/>
  <c r="AP46" i="2"/>
  <c r="AR46" i="2" s="1"/>
  <c r="N47" i="2"/>
  <c r="AF47" i="2"/>
  <c r="AN47" i="2"/>
  <c r="N48" i="2"/>
  <c r="AF48" i="2"/>
  <c r="AN48" i="2"/>
  <c r="N49" i="2"/>
  <c r="AP49" i="2" s="1"/>
  <c r="AR49" i="2" s="1"/>
  <c r="AF49" i="2"/>
  <c r="AN49" i="2"/>
  <c r="N50" i="2"/>
  <c r="AF50" i="2"/>
  <c r="AN50" i="2"/>
  <c r="AP50" i="2"/>
  <c r="AR50" i="2" s="1"/>
  <c r="N51" i="2"/>
  <c r="AF51" i="2"/>
  <c r="AN51" i="2"/>
  <c r="N52" i="2"/>
  <c r="AF52" i="2"/>
  <c r="AN52" i="2"/>
  <c r="N53" i="2"/>
  <c r="AP53" i="2" s="1"/>
  <c r="AR53" i="2" s="1"/>
  <c r="AF53" i="2"/>
  <c r="AN53" i="2"/>
  <c r="N54" i="2"/>
  <c r="AF54" i="2"/>
  <c r="AN54" i="2"/>
  <c r="AP54" i="2"/>
  <c r="AR54" i="2" s="1"/>
  <c r="N55" i="2"/>
  <c r="AF55" i="2"/>
  <c r="AN55" i="2"/>
  <c r="N56" i="2"/>
  <c r="AF56" i="2"/>
  <c r="AN56" i="2"/>
  <c r="N57" i="2"/>
  <c r="AP57" i="2" s="1"/>
  <c r="AR57" i="2" s="1"/>
  <c r="AF57" i="2"/>
  <c r="AN57" i="2"/>
  <c r="N58" i="2"/>
  <c r="AF58" i="2"/>
  <c r="AN58" i="2"/>
  <c r="AP58" i="2"/>
  <c r="AR58" i="2" s="1"/>
  <c r="N59" i="2"/>
  <c r="AF59" i="2"/>
  <c r="AN59" i="2"/>
  <c r="N60" i="2"/>
  <c r="AF60" i="2"/>
  <c r="AN60" i="2"/>
  <c r="N61" i="2"/>
  <c r="AP61" i="2" s="1"/>
  <c r="AR61" i="2" s="1"/>
  <c r="AF61" i="2"/>
  <c r="AN61" i="2"/>
  <c r="N62" i="2"/>
  <c r="AF62" i="2"/>
  <c r="AN62" i="2"/>
  <c r="AP62" i="2"/>
  <c r="AR62" i="2" s="1"/>
  <c r="AN63" i="2"/>
  <c r="AP63" i="2"/>
  <c r="AQ63" i="2"/>
  <c r="K14" i="4"/>
  <c r="R14" i="4"/>
  <c r="S14" i="4"/>
  <c r="AA14" i="4"/>
  <c r="AH14" i="4"/>
  <c r="AI14" i="4"/>
  <c r="AQ14" i="4"/>
  <c r="AY14" i="4" s="1"/>
  <c r="AX14" i="4"/>
  <c r="BB14" i="4"/>
  <c r="K15" i="4"/>
  <c r="R15" i="4"/>
  <c r="S15" i="4"/>
  <c r="AA15" i="4"/>
  <c r="AH15" i="4"/>
  <c r="AI15" i="4"/>
  <c r="AQ15" i="4"/>
  <c r="AY15" i="4" s="1"/>
  <c r="AX15" i="4"/>
  <c r="BB15" i="4"/>
  <c r="K16" i="4"/>
  <c r="R16" i="4"/>
  <c r="S16" i="4"/>
  <c r="AA16" i="4"/>
  <c r="AH16" i="4"/>
  <c r="AI16" i="4"/>
  <c r="AQ16" i="4"/>
  <c r="AY16" i="4" s="1"/>
  <c r="AX16" i="4"/>
  <c r="BB16" i="4"/>
  <c r="K17" i="4"/>
  <c r="R17" i="4"/>
  <c r="S17" i="4"/>
  <c r="AA17" i="4"/>
  <c r="AH17" i="4"/>
  <c r="AI17" i="4"/>
  <c r="AQ17" i="4"/>
  <c r="AY17" i="4" s="1"/>
  <c r="AX17" i="4"/>
  <c r="BB17" i="4"/>
  <c r="K18" i="4"/>
  <c r="R18" i="4"/>
  <c r="S18" i="4"/>
  <c r="AA18" i="4"/>
  <c r="AH18" i="4"/>
  <c r="AI18" i="4"/>
  <c r="AQ18" i="4"/>
  <c r="AY18" i="4" s="1"/>
  <c r="AX18" i="4"/>
  <c r="BB18" i="4"/>
  <c r="K19" i="4"/>
  <c r="R19" i="4"/>
  <c r="S19" i="4"/>
  <c r="AA19" i="4"/>
  <c r="AH19" i="4"/>
  <c r="AI19" i="4"/>
  <c r="AQ19" i="4"/>
  <c r="AY19" i="4" s="1"/>
  <c r="AX19" i="4"/>
  <c r="BB19" i="4"/>
  <c r="K20" i="4"/>
  <c r="R20" i="4"/>
  <c r="S20" i="4"/>
  <c r="AA20" i="4"/>
  <c r="AH20" i="4"/>
  <c r="AI20" i="4"/>
  <c r="AQ20" i="4"/>
  <c r="AY20" i="4" s="1"/>
  <c r="AX20" i="4"/>
  <c r="BB20" i="4"/>
  <c r="K21" i="4"/>
  <c r="R21" i="4"/>
  <c r="S21" i="4"/>
  <c r="AA21" i="4"/>
  <c r="AH21" i="4"/>
  <c r="AI21" i="4"/>
  <c r="AQ21" i="4"/>
  <c r="AY21" i="4" s="1"/>
  <c r="AX21" i="4"/>
  <c r="BB21" i="4"/>
  <c r="K22" i="4"/>
  <c r="R22" i="4"/>
  <c r="S22" i="4"/>
  <c r="AA22" i="4"/>
  <c r="AH22" i="4"/>
  <c r="AI22" i="4"/>
  <c r="AQ22" i="4"/>
  <c r="AY22" i="4" s="1"/>
  <c r="AX22" i="4"/>
  <c r="BB22" i="4"/>
  <c r="L13" i="3"/>
  <c r="M13" i="3"/>
  <c r="N13" i="3"/>
  <c r="L14" i="3"/>
  <c r="M14" i="3"/>
  <c r="O14" i="3" s="1"/>
  <c r="N14" i="3"/>
  <c r="L15" i="3"/>
  <c r="M15" i="3"/>
  <c r="N15" i="3"/>
  <c r="L16" i="3"/>
  <c r="M16" i="3"/>
  <c r="N16" i="3"/>
  <c r="L17" i="3"/>
  <c r="M17" i="3"/>
  <c r="N17" i="3"/>
  <c r="L18" i="3"/>
  <c r="M18" i="3"/>
  <c r="O18" i="3" s="1"/>
  <c r="N18" i="3"/>
  <c r="L19" i="3"/>
  <c r="M19" i="3"/>
  <c r="N19" i="3"/>
  <c r="L20" i="3"/>
  <c r="M20" i="3"/>
  <c r="N20" i="3"/>
  <c r="L21" i="3"/>
  <c r="M21" i="3"/>
  <c r="N21" i="3"/>
  <c r="L22" i="3"/>
  <c r="M22" i="3"/>
  <c r="O22" i="3" s="1"/>
  <c r="N22" i="3"/>
  <c r="L23" i="3"/>
  <c r="M23" i="3"/>
  <c r="N23" i="3"/>
  <c r="L24" i="3"/>
  <c r="M24" i="3"/>
  <c r="N24" i="3"/>
  <c r="L25" i="3"/>
  <c r="M25" i="3"/>
  <c r="N25" i="3"/>
  <c r="L26" i="3"/>
  <c r="M26" i="3"/>
  <c r="O26" i="3" s="1"/>
  <c r="N26" i="3"/>
  <c r="L27" i="3"/>
  <c r="M27" i="3"/>
  <c r="N27" i="3"/>
  <c r="L28" i="3"/>
  <c r="M28" i="3"/>
  <c r="N28" i="3"/>
  <c r="L29" i="3"/>
  <c r="M29" i="3"/>
  <c r="N29" i="3"/>
  <c r="M13" i="6"/>
  <c r="U13" i="6"/>
  <c r="AE13" i="6" s="1"/>
  <c r="AG13" i="6" s="1"/>
  <c r="AC13" i="6"/>
  <c r="AF13" i="6"/>
  <c r="M14" i="6"/>
  <c r="AE14" i="6" s="1"/>
  <c r="AG14" i="6" s="1"/>
  <c r="U14" i="6"/>
  <c r="AC14" i="6"/>
  <c r="AF14" i="6"/>
  <c r="M15" i="6"/>
  <c r="U15" i="6"/>
  <c r="AE15" i="6" s="1"/>
  <c r="AG15" i="6" s="1"/>
  <c r="AC15" i="6"/>
  <c r="AF15" i="6"/>
  <c r="M16" i="6"/>
  <c r="AE16" i="6" s="1"/>
  <c r="AG16" i="6" s="1"/>
  <c r="U16" i="6"/>
  <c r="AC16" i="6"/>
  <c r="AF16" i="6"/>
  <c r="M17" i="6"/>
  <c r="U17" i="6"/>
  <c r="AE17" i="6" s="1"/>
  <c r="AG17" i="6" s="1"/>
  <c r="AC17" i="6"/>
  <c r="AF17" i="6"/>
  <c r="M18" i="6"/>
  <c r="AE18" i="6" s="1"/>
  <c r="AG18" i="6" s="1"/>
  <c r="U18" i="6"/>
  <c r="AC18" i="6"/>
  <c r="AF18" i="6"/>
  <c r="M19" i="6"/>
  <c r="U19" i="6"/>
  <c r="AE19" i="6" s="1"/>
  <c r="AG19" i="6" s="1"/>
  <c r="AC19" i="6"/>
  <c r="AF19" i="6"/>
  <c r="M20" i="6"/>
  <c r="AE20" i="6" s="1"/>
  <c r="AG20" i="6" s="1"/>
  <c r="U20" i="6"/>
  <c r="AC20" i="6"/>
  <c r="AF20" i="6"/>
  <c r="M21" i="6"/>
  <c r="U21" i="6"/>
  <c r="AE21" i="6" s="1"/>
  <c r="AG21" i="6" s="1"/>
  <c r="AC21" i="6"/>
  <c r="AF21" i="6"/>
  <c r="M22" i="6"/>
  <c r="AE22" i="6" s="1"/>
  <c r="AG22" i="6" s="1"/>
  <c r="U22" i="6"/>
  <c r="AC22" i="6"/>
  <c r="AF22" i="6"/>
  <c r="M23" i="6"/>
  <c r="U23" i="6"/>
  <c r="AE23" i="6" s="1"/>
  <c r="AG23" i="6" s="1"/>
  <c r="AC23" i="6"/>
  <c r="AF23" i="6"/>
  <c r="M24" i="6"/>
  <c r="AE24" i="6" s="1"/>
  <c r="AG24" i="6" s="1"/>
  <c r="U24" i="6"/>
  <c r="AC24" i="6"/>
  <c r="AF24" i="6"/>
  <c r="M25" i="6"/>
  <c r="U25" i="6"/>
  <c r="AE25" i="6" s="1"/>
  <c r="AG25" i="6" s="1"/>
  <c r="AC25" i="6"/>
  <c r="AF25" i="6"/>
  <c r="M26" i="6"/>
  <c r="AE26" i="6" s="1"/>
  <c r="AG26" i="6" s="1"/>
  <c r="U26" i="6"/>
  <c r="AC26" i="6"/>
  <c r="AF26" i="6"/>
  <c r="M27" i="6"/>
  <c r="U27" i="6"/>
  <c r="AE27" i="6" s="1"/>
  <c r="AG27" i="6" s="1"/>
  <c r="AC27" i="6"/>
  <c r="AF27" i="6"/>
  <c r="M28" i="6"/>
  <c r="AE28" i="6" s="1"/>
  <c r="AG28" i="6" s="1"/>
  <c r="U28" i="6"/>
  <c r="AC28" i="6"/>
  <c r="AF28" i="6"/>
  <c r="M29" i="6"/>
  <c r="U29" i="6"/>
  <c r="AE29" i="6" s="1"/>
  <c r="AG29" i="6" s="1"/>
  <c r="AC29" i="6"/>
  <c r="AF29" i="6"/>
  <c r="M30" i="6"/>
  <c r="AE30" i="6" s="1"/>
  <c r="AG30" i="6" s="1"/>
  <c r="U30" i="6"/>
  <c r="AC30" i="6"/>
  <c r="AF30" i="6"/>
  <c r="M31" i="6"/>
  <c r="U31" i="6"/>
  <c r="AC31" i="6"/>
  <c r="AF31" i="6"/>
  <c r="M32" i="6"/>
  <c r="AE32" i="6" s="1"/>
  <c r="AG32" i="6" s="1"/>
  <c r="U32" i="6"/>
  <c r="AC32" i="6"/>
  <c r="AF32" i="6"/>
  <c r="M33" i="6"/>
  <c r="U33" i="6"/>
  <c r="AE33" i="6" s="1"/>
  <c r="AG33" i="6" s="1"/>
  <c r="AC33" i="6"/>
  <c r="AF33" i="6"/>
  <c r="M34" i="6"/>
  <c r="AE34" i="6" s="1"/>
  <c r="AG34" i="6" s="1"/>
  <c r="U34" i="6"/>
  <c r="AC34" i="6"/>
  <c r="AF34" i="6"/>
  <c r="BA20" i="4" l="1"/>
  <c r="BC20" i="4" s="1"/>
  <c r="BA16" i="4"/>
  <c r="BC16" i="4" s="1"/>
  <c r="AP59" i="2"/>
  <c r="AR59" i="2" s="1"/>
  <c r="AP56" i="2"/>
  <c r="AR56" i="2" s="1"/>
  <c r="AP51" i="2"/>
  <c r="AR51" i="2" s="1"/>
  <c r="BA21" i="4"/>
  <c r="BC21" i="4" s="1"/>
  <c r="BA17" i="4"/>
  <c r="BC17" i="4" s="1"/>
  <c r="O27" i="3"/>
  <c r="O23" i="3"/>
  <c r="O19" i="3"/>
  <c r="O15" i="3"/>
  <c r="AP48" i="2"/>
  <c r="AR48" i="2" s="1"/>
  <c r="AE31" i="6"/>
  <c r="AG31" i="6" s="1"/>
  <c r="O28" i="3"/>
  <c r="O24" i="3"/>
  <c r="O20" i="3"/>
  <c r="O16" i="3"/>
  <c r="BA19" i="4"/>
  <c r="BC19" i="4" s="1"/>
  <c r="BA15" i="4"/>
  <c r="BC15" i="4" s="1"/>
  <c r="BF52" i="5"/>
  <c r="BH52" i="5" s="1"/>
  <c r="O29" i="3"/>
  <c r="O25" i="3"/>
  <c r="O21" i="3"/>
  <c r="O17" i="3"/>
  <c r="O13" i="3"/>
  <c r="BA22" i="4"/>
  <c r="BC22" i="4" s="1"/>
  <c r="BA18" i="4"/>
  <c r="BC18" i="4" s="1"/>
  <c r="BA14" i="4"/>
  <c r="BC14" i="4" s="1"/>
  <c r="AR63" i="2"/>
  <c r="AP60" i="2"/>
  <c r="AR60" i="2" s="1"/>
  <c r="AP55" i="2"/>
  <c r="AR55" i="2" s="1"/>
  <c r="AP52" i="2"/>
  <c r="AR52" i="2" s="1"/>
  <c r="AP47" i="2"/>
  <c r="AR47" i="2" s="1"/>
  <c r="AP44" i="2"/>
  <c r="AR44" i="2" s="1"/>
  <c r="BD53" i="5"/>
  <c r="BF53" i="5" s="1"/>
  <c r="BH53" i="5" s="1"/>
  <c r="AP22" i="2"/>
  <c r="AR22" i="2" s="1"/>
  <c r="AP18" i="2"/>
  <c r="AR18" i="2" s="1"/>
  <c r="BD52" i="5"/>
  <c r="AE39" i="1"/>
  <c r="AG39" i="1" s="1"/>
  <c r="AE35" i="1"/>
  <c r="AG35" i="1" s="1"/>
  <c r="AE31" i="1"/>
  <c r="AG31" i="1" s="1"/>
  <c r="AE27" i="1"/>
  <c r="AG27" i="1" s="1"/>
  <c r="AE23" i="1"/>
  <c r="AG23" i="1" s="1"/>
  <c r="AE19" i="1"/>
  <c r="AG19" i="1" s="1"/>
  <c r="AE15" i="1"/>
  <c r="AG15" i="1" s="1"/>
  <c r="AP40" i="2"/>
  <c r="AR40" i="2" s="1"/>
  <c r="AP36" i="2"/>
  <c r="AR36" i="2" s="1"/>
  <c r="AP32" i="2"/>
  <c r="AR32" i="2" s="1"/>
  <c r="AP28" i="2"/>
  <c r="AR28" i="2" s="1"/>
  <c r="AP17" i="2"/>
  <c r="AR17" i="2" s="1"/>
</calcChain>
</file>

<file path=xl/sharedStrings.xml><?xml version="1.0" encoding="utf-8"?>
<sst xmlns="http://schemas.openxmlformats.org/spreadsheetml/2006/main" count="650" uniqueCount="317">
  <si>
    <t>USA SHOOTING</t>
  </si>
  <si>
    <t>2008 OLYMPIC TEAM TRIALS- SMALLBORE RIFLE AND PISTOL</t>
  </si>
  <si>
    <t>Match</t>
  </si>
  <si>
    <t>Final</t>
  </si>
  <si>
    <t>Champion</t>
  </si>
  <si>
    <t>2nd Place</t>
  </si>
  <si>
    <t>3rd Place</t>
  </si>
  <si>
    <t>Pos</t>
  </si>
  <si>
    <t>Comp</t>
  </si>
  <si>
    <t>First</t>
  </si>
  <si>
    <t>Last</t>
  </si>
  <si>
    <t>M1</t>
  </si>
  <si>
    <t>F1</t>
  </si>
  <si>
    <t>M2</t>
  </si>
  <si>
    <t>F2</t>
  </si>
  <si>
    <t>Match Total</t>
  </si>
  <si>
    <t>Final Total</t>
  </si>
  <si>
    <t>Grand Total</t>
  </si>
  <si>
    <t>Jason</t>
  </si>
  <si>
    <t>Cody</t>
  </si>
  <si>
    <t>Thomas</t>
  </si>
  <si>
    <t>Gray</t>
  </si>
  <si>
    <t>Brian</t>
  </si>
  <si>
    <t>David</t>
  </si>
  <si>
    <t>George</t>
  </si>
  <si>
    <t>Timothy</t>
  </si>
  <si>
    <t>Total</t>
  </si>
  <si>
    <t>M3</t>
  </si>
  <si>
    <t>F3</t>
  </si>
  <si>
    <t>Michael</t>
  </si>
  <si>
    <t>Anti</t>
  </si>
  <si>
    <t>Eric</t>
  </si>
  <si>
    <t>Uptagrafft</t>
  </si>
  <si>
    <t>Parker</t>
  </si>
  <si>
    <t>Sprecher</t>
  </si>
  <si>
    <t>Matthew</t>
  </si>
  <si>
    <t>Wallace</t>
  </si>
  <si>
    <t>McPhail</t>
  </si>
  <si>
    <t>Kern</t>
  </si>
  <si>
    <t>Shane</t>
  </si>
  <si>
    <t>Barnhart</t>
  </si>
  <si>
    <t>Hank</t>
  </si>
  <si>
    <t>Mark</t>
  </si>
  <si>
    <t>Gould</t>
  </si>
  <si>
    <t>Norton</t>
  </si>
  <si>
    <t>Christopher</t>
  </si>
  <si>
    <t>Abalo</t>
  </si>
  <si>
    <t>Joseph</t>
  </si>
  <si>
    <t>Hein</t>
  </si>
  <si>
    <t>Rob</t>
  </si>
  <si>
    <t>Harbison</t>
  </si>
  <si>
    <t>Shawn</t>
  </si>
  <si>
    <t>Wells</t>
  </si>
  <si>
    <t>Andrew</t>
  </si>
  <si>
    <t>Roland</t>
  </si>
  <si>
    <t>Robert</t>
  </si>
  <si>
    <t>Davis</t>
  </si>
  <si>
    <t>Phillip</t>
  </si>
  <si>
    <t>Huckaby</t>
  </si>
  <si>
    <t>Lafe</t>
  </si>
  <si>
    <t>Kunkel</t>
  </si>
  <si>
    <t>Lucas</t>
  </si>
  <si>
    <t>Leinberger</t>
  </si>
  <si>
    <t>Csenge</t>
  </si>
  <si>
    <t>Josh</t>
  </si>
  <si>
    <t>Albright</t>
  </si>
  <si>
    <t>Oberle</t>
  </si>
  <si>
    <t>Jed</t>
  </si>
  <si>
    <t>Neidigh</t>
  </si>
  <si>
    <t>Marc</t>
  </si>
  <si>
    <t>Monene</t>
  </si>
  <si>
    <t>Santelli</t>
  </si>
  <si>
    <t>Rutter</t>
  </si>
  <si>
    <t>Vincent</t>
  </si>
  <si>
    <t>Pestilli Jr.</t>
  </si>
  <si>
    <t>Bryant</t>
  </si>
  <si>
    <t>Wallizer</t>
  </si>
  <si>
    <t>Zachary</t>
  </si>
  <si>
    <t>Mar</t>
  </si>
  <si>
    <t>Andy</t>
  </si>
  <si>
    <t>Lamson</t>
  </si>
  <si>
    <t>James</t>
  </si>
  <si>
    <t>Dustin</t>
  </si>
  <si>
    <t>Chesebro</t>
  </si>
  <si>
    <t>Paul</t>
  </si>
  <si>
    <t>Miller</t>
  </si>
  <si>
    <t>Jace</t>
  </si>
  <si>
    <t>Bures</t>
  </si>
  <si>
    <t>Jimmie</t>
  </si>
  <si>
    <t>Cooper</t>
  </si>
  <si>
    <t>Levi</t>
  </si>
  <si>
    <t>Spicher</t>
  </si>
  <si>
    <t>Mem#</t>
  </si>
  <si>
    <t>State</t>
  </si>
  <si>
    <t>Colorado</t>
  </si>
  <si>
    <t>Alabama</t>
  </si>
  <si>
    <t>Georgia</t>
  </si>
  <si>
    <t>Maryland</t>
  </si>
  <si>
    <t>New Jersey</t>
  </si>
  <si>
    <t>Pennsylvania</t>
  </si>
  <si>
    <t>Texas</t>
  </si>
  <si>
    <t>California</t>
  </si>
  <si>
    <t>Michael Anti</t>
  </si>
  <si>
    <t>Jason Parker</t>
  </si>
  <si>
    <t>New Hampshire</t>
  </si>
  <si>
    <t>New York</t>
  </si>
  <si>
    <t>Florida</t>
  </si>
  <si>
    <t>Oregon</t>
  </si>
  <si>
    <t>Washington</t>
  </si>
  <si>
    <t>Wyoming</t>
  </si>
  <si>
    <t>Vermont</t>
  </si>
  <si>
    <t>Nebraska</t>
  </si>
  <si>
    <t>Emmons</t>
  </si>
  <si>
    <t>25m SPORT PISTOL WOMEN- DAY 3 FINAL</t>
  </si>
  <si>
    <t>Rebecca Snyder</t>
  </si>
  <si>
    <t>Elizabeth Callahan</t>
  </si>
  <si>
    <t>Sandra Uptagrafft</t>
  </si>
  <si>
    <t>Day 1</t>
  </si>
  <si>
    <t>Day 2</t>
  </si>
  <si>
    <t>Day 3</t>
  </si>
  <si>
    <t>Rebecca</t>
  </si>
  <si>
    <t>Snyder</t>
  </si>
  <si>
    <t>Elizabeth</t>
  </si>
  <si>
    <t>Callahan</t>
  </si>
  <si>
    <t>Sandra</t>
  </si>
  <si>
    <t>Elisabeta</t>
  </si>
  <si>
    <t>Nishica</t>
  </si>
  <si>
    <t>Diana</t>
  </si>
  <si>
    <t>Nee</t>
  </si>
  <si>
    <t>Vladimira</t>
  </si>
  <si>
    <t>Borisova</t>
  </si>
  <si>
    <t>Heather</t>
  </si>
  <si>
    <t>Deppe</t>
  </si>
  <si>
    <t>Brenda</t>
  </si>
  <si>
    <t>Shinn</t>
  </si>
  <si>
    <t>Teresa</t>
  </si>
  <si>
    <t>Meyer</t>
  </si>
  <si>
    <t>Alexandra</t>
  </si>
  <si>
    <t>Griffeth</t>
  </si>
  <si>
    <t>Janine</t>
  </si>
  <si>
    <t>Mills</t>
  </si>
  <si>
    <t>Kathy</t>
  </si>
  <si>
    <t>Chatterton</t>
  </si>
  <si>
    <t>Kelsey</t>
  </si>
  <si>
    <t>Imig</t>
  </si>
  <si>
    <t>Jennifer</t>
  </si>
  <si>
    <t>Leong</t>
  </si>
  <si>
    <t>Kathryn</t>
  </si>
  <si>
    <t>Lauren</t>
  </si>
  <si>
    <t>Brester</t>
  </si>
  <si>
    <t>Margaret</t>
  </si>
  <si>
    <t>Dates</t>
  </si>
  <si>
    <t>50m FREE PISTOL MEN</t>
  </si>
  <si>
    <t>FINAL RESULTS- DAY 3</t>
  </si>
  <si>
    <t>Jason Turner</t>
  </si>
  <si>
    <t>Daryl Szarenski</t>
  </si>
  <si>
    <t>John Zurek</t>
  </si>
  <si>
    <t>POS</t>
  </si>
  <si>
    <t>Turner</t>
  </si>
  <si>
    <t>Daryl</t>
  </si>
  <si>
    <t>Szarenski</t>
  </si>
  <si>
    <t>John</t>
  </si>
  <si>
    <t>Zurek</t>
  </si>
  <si>
    <t>Arizona</t>
  </si>
  <si>
    <t>Rose</t>
  </si>
  <si>
    <t>Beaman</t>
  </si>
  <si>
    <t>South Dakota</t>
  </si>
  <si>
    <t>Owsley</t>
  </si>
  <si>
    <t>Kansas</t>
  </si>
  <si>
    <t>Richard</t>
  </si>
  <si>
    <t>Virginia</t>
  </si>
  <si>
    <t>Jay</t>
  </si>
  <si>
    <t>Shi</t>
  </si>
  <si>
    <t>Anthony</t>
  </si>
  <si>
    <t>Wood</t>
  </si>
  <si>
    <t>Dwaine</t>
  </si>
  <si>
    <t>Hurt</t>
  </si>
  <si>
    <t>Iowa</t>
  </si>
  <si>
    <t>Stephen</t>
  </si>
  <si>
    <t>Lutz</t>
  </si>
  <si>
    <t>Nick</t>
  </si>
  <si>
    <t>Mowrer</t>
  </si>
  <si>
    <t>Montana</t>
  </si>
  <si>
    <t>Alex</t>
  </si>
  <si>
    <t>Callage</t>
  </si>
  <si>
    <t>Rick</t>
  </si>
  <si>
    <t>Eickhoff</t>
  </si>
  <si>
    <t>Tyler</t>
  </si>
  <si>
    <t>Massachusetts</t>
  </si>
  <si>
    <t>Lange</t>
  </si>
  <si>
    <t>Dmitriy</t>
  </si>
  <si>
    <t>Shteyman</t>
  </si>
  <si>
    <t>William</t>
  </si>
  <si>
    <t>Walker</t>
  </si>
  <si>
    <t>Louisiana</t>
  </si>
  <si>
    <t>Sean</t>
  </si>
  <si>
    <t>Ragay</t>
  </si>
  <si>
    <t>Alaways</t>
  </si>
  <si>
    <t>Tony</t>
  </si>
  <si>
    <t>Silva</t>
  </si>
  <si>
    <t>Vickers</t>
  </si>
  <si>
    <t>Jon</t>
  </si>
  <si>
    <t>Milan</t>
  </si>
  <si>
    <t>Kevanian</t>
  </si>
  <si>
    <t>Dennis</t>
  </si>
  <si>
    <t>Lindenbaum</t>
  </si>
  <si>
    <t>Kraft</t>
  </si>
  <si>
    <t>Neil</t>
  </si>
  <si>
    <t>Foster</t>
  </si>
  <si>
    <t>50m THREE POSITION RIFLE MEN</t>
  </si>
  <si>
    <t>Aeberhard</t>
  </si>
  <si>
    <t>PFC David</t>
  </si>
  <si>
    <t>Guido</t>
  </si>
  <si>
    <t>Lastra</t>
  </si>
  <si>
    <t>P</t>
  </si>
  <si>
    <t>S</t>
  </si>
  <si>
    <t>K</t>
  </si>
  <si>
    <t>SO</t>
  </si>
  <si>
    <t>Wisconsin</t>
  </si>
  <si>
    <t>Missouri</t>
  </si>
  <si>
    <t>Michael McPhail</t>
  </si>
  <si>
    <t>50m PRONE RIFLE MEN</t>
  </si>
  <si>
    <t>8:00-9:15</t>
  </si>
  <si>
    <t>Thomas Tamas</t>
  </si>
  <si>
    <t>.</t>
  </si>
  <si>
    <t>Tamas</t>
  </si>
  <si>
    <t>Glenn</t>
  </si>
  <si>
    <t>Sulser</t>
  </si>
  <si>
    <t>Justin</t>
  </si>
  <si>
    <t>Tracy</t>
  </si>
  <si>
    <t>Armando</t>
  </si>
  <si>
    <t>Ayala</t>
  </si>
  <si>
    <t>Douglas</t>
  </si>
  <si>
    <t>Clark</t>
  </si>
  <si>
    <t>Terry</t>
  </si>
  <si>
    <t>Ronald</t>
  </si>
  <si>
    <t>Wigger</t>
  </si>
  <si>
    <t>Erin</t>
  </si>
  <si>
    <t>Gestl</t>
  </si>
  <si>
    <t>Bart</t>
  </si>
  <si>
    <t>Parnall</t>
  </si>
  <si>
    <t>South Carolina</t>
  </si>
  <si>
    <t>Gintaras</t>
  </si>
  <si>
    <t>Valentavicius</t>
  </si>
  <si>
    <t>Tennessee</t>
  </si>
  <si>
    <t>Frank</t>
  </si>
  <si>
    <t>Tallman</t>
  </si>
  <si>
    <t>Kentucky</t>
  </si>
  <si>
    <t>Matt</t>
  </si>
  <si>
    <t>Day 3 Results FINAL</t>
  </si>
  <si>
    <t>DAY 3 FINAL RESULTS</t>
  </si>
  <si>
    <t>Cooper *</t>
  </si>
  <si>
    <t>* withdrawn</t>
  </si>
  <si>
    <t>25m RAPID FIRE PISTOL MEN</t>
  </si>
  <si>
    <t xml:space="preserve"> DAY 3 FINAL RESULTS</t>
  </si>
  <si>
    <t>Keith Sanderson</t>
  </si>
  <si>
    <t>John Ennis</t>
  </si>
  <si>
    <t>Brad Balsley</t>
  </si>
  <si>
    <t>1st Stage</t>
  </si>
  <si>
    <t>2nd Stage</t>
  </si>
  <si>
    <t>Total Match</t>
  </si>
  <si>
    <t>Total Final</t>
  </si>
  <si>
    <t>Keith</t>
  </si>
  <si>
    <t>Sanderson</t>
  </si>
  <si>
    <t>Ennis</t>
  </si>
  <si>
    <t>Brad</t>
  </si>
  <si>
    <t>Balsley</t>
  </si>
  <si>
    <t>McNally</t>
  </si>
  <si>
    <t>Bickar</t>
  </si>
  <si>
    <t>Ruiz</t>
  </si>
  <si>
    <t>Curtis</t>
  </si>
  <si>
    <t>Lackey Sr.</t>
  </si>
  <si>
    <t>Aylward</t>
  </si>
  <si>
    <t>50m THREE POSITION RIFLE WOMEN RESULTS</t>
  </si>
  <si>
    <t>Name</t>
  </si>
  <si>
    <t>Point</t>
  </si>
  <si>
    <t>Jamie</t>
  </si>
  <si>
    <t>Beyerle</t>
  </si>
  <si>
    <t>Fong</t>
  </si>
  <si>
    <t>Abigail</t>
  </si>
  <si>
    <t>Amanda</t>
  </si>
  <si>
    <t>Furrer</t>
  </si>
  <si>
    <t>Amy</t>
  </si>
  <si>
    <t>Sowash</t>
  </si>
  <si>
    <t>Taylor</t>
  </si>
  <si>
    <t>Beard</t>
  </si>
  <si>
    <t>Kirsten</t>
  </si>
  <si>
    <t>Weiss</t>
  </si>
  <si>
    <t>Sullivan</t>
  </si>
  <si>
    <t>Michigan</t>
  </si>
  <si>
    <t>Morgan</t>
  </si>
  <si>
    <t>Hicks</t>
  </si>
  <si>
    <t>Megan</t>
  </si>
  <si>
    <t>English</t>
  </si>
  <si>
    <t>Lorenzen</t>
  </si>
  <si>
    <t>Indiana</t>
  </si>
  <si>
    <t>Sarah</t>
  </si>
  <si>
    <t>Scherer</t>
  </si>
  <si>
    <t>Kari</t>
  </si>
  <si>
    <t>Samantha</t>
  </si>
  <si>
    <t>Trisdale</t>
  </si>
  <si>
    <t>Kelly</t>
  </si>
  <si>
    <t>Dove</t>
  </si>
  <si>
    <t>Horn</t>
  </si>
  <si>
    <t>Nevada</t>
  </si>
  <si>
    <t>Nicole</t>
  </si>
  <si>
    <t>Michelle</t>
  </si>
  <si>
    <t>Bohren</t>
  </si>
  <si>
    <t>Kimberly</t>
  </si>
  <si>
    <t>Chrostowski</t>
  </si>
  <si>
    <t>Rhode Island</t>
  </si>
  <si>
    <t>Leslie</t>
  </si>
  <si>
    <t>Angeli</t>
  </si>
  <si>
    <t>Alivia</t>
  </si>
  <si>
    <t>Yeager</t>
  </si>
  <si>
    <t>Chiara</t>
  </si>
  <si>
    <t>Day 3 FINAL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</si>
</sst>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00000"/>
  </numFmts>
  <fonts count="8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2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16" fontId="1" fillId="0" borderId="0" xfId="0" applyNumberFormat="1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6" fillId="0" borderId="0" xfId="0" applyNumberFormat="1" applyFont="1" applyBorder="1" applyAlignment="1">
      <alignment horizontal="center"/>
    </xf>
    <xf numFmtId="16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Fill="1" applyBorder="1" applyAlignment="1"/>
    <xf numFmtId="0" fontId="0" fillId="0" borderId="0" xfId="0" applyAlignment="1"/>
    <xf numFmtId="164" fontId="1" fillId="0" borderId="0" xfId="0" applyNumberFormat="1" applyFont="1" applyFill="1" applyBorder="1"/>
    <xf numFmtId="164" fontId="1" fillId="0" borderId="0" xfId="0" applyNumberFormat="1" applyFont="1" applyFill="1"/>
    <xf numFmtId="0" fontId="0" fillId="0" borderId="0" xfId="0" applyBorder="1" applyAlignment="1"/>
    <xf numFmtId="0" fontId="7" fillId="0" borderId="0" xfId="0" applyFont="1" applyAlignment="1">
      <alignment horizontal="center"/>
    </xf>
    <xf numFmtId="164" fontId="3" fillId="0" borderId="0" xfId="0" applyNumberFormat="1" applyFont="1"/>
    <xf numFmtId="0" fontId="2" fillId="0" borderId="0" xfId="0" applyFont="1" applyBorder="1" applyAlignment="1">
      <alignment horizontal="left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16" fontId="1" fillId="0" borderId="0" xfId="0" applyNumberFormat="1" applyFont="1" applyAlignment="1">
      <alignment horizontal="center"/>
    </xf>
  </cellXfs>
  <cellStyles count="1">
    <cellStyle name="Normal" xfId="0" builtinId="0"/>
  </cellStyles>
  <dxfs count="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abSelected="1" workbookViewId="0">
      <selection sqref="A1:AH1"/>
    </sheetView>
  </sheetViews>
  <sheetFormatPr defaultRowHeight="15.5" x14ac:dyDescent="0.35"/>
  <cols>
    <col min="1" max="1" width="6.26953125" customWidth="1"/>
    <col min="2" max="2" width="6.81640625" hidden="1" customWidth="1"/>
    <col min="3" max="3" width="7.81640625" bestFit="1" customWidth="1"/>
    <col min="4" max="4" width="15.26953125" bestFit="1" customWidth="1"/>
    <col min="5" max="5" width="11.7265625" customWidth="1"/>
    <col min="6" max="6" width="9.81640625" hidden="1" customWidth="1"/>
    <col min="7" max="10" width="5.1796875" style="16" hidden="1" customWidth="1"/>
    <col min="11" max="11" width="6.453125" style="16" hidden="1" customWidth="1"/>
    <col min="12" max="12" width="5.1796875" style="16" hidden="1" customWidth="1"/>
    <col min="13" max="13" width="5.453125" style="13" customWidth="1"/>
    <col min="14" max="14" width="7" style="48" bestFit="1" customWidth="1"/>
    <col min="15" max="20" width="6.26953125" hidden="1" customWidth="1"/>
    <col min="21" max="21" width="6.26953125" customWidth="1"/>
    <col min="22" max="22" width="7" style="50" customWidth="1"/>
    <col min="23" max="24" width="5.1796875" hidden="1" customWidth="1"/>
    <col min="25" max="28" width="3.81640625" hidden="1" customWidth="1"/>
    <col min="29" max="29" width="5.1796875" customWidth="1"/>
    <col min="30" max="30" width="7" style="50" customWidth="1"/>
    <col min="31" max="31" width="7.81640625" customWidth="1"/>
    <col min="32" max="32" width="7" style="50" customWidth="1"/>
    <col min="33" max="33" width="8.26953125" style="50" customWidth="1"/>
  </cols>
  <sheetData>
    <row r="1" spans="1:35" s="3" customFormat="1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1"/>
    </row>
    <row r="2" spans="1:35" s="3" customFormat="1" x14ac:dyDescent="0.35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43"/>
    </row>
    <row r="3" spans="1:35" s="3" customFormat="1" x14ac:dyDescent="0.35">
      <c r="A3" s="4"/>
      <c r="B3" s="4"/>
      <c r="C3" s="4"/>
      <c r="D3" s="4"/>
      <c r="E3" s="4"/>
      <c r="F3" s="4"/>
      <c r="G3" s="1"/>
      <c r="H3" s="1"/>
      <c r="I3" s="1"/>
      <c r="J3" s="1"/>
      <c r="K3" s="1"/>
      <c r="L3" s="1"/>
      <c r="M3" s="1"/>
      <c r="N3" s="5"/>
      <c r="O3" s="4"/>
      <c r="P3" s="4"/>
      <c r="Q3" s="4"/>
      <c r="R3" s="4"/>
      <c r="S3" s="4"/>
      <c r="T3" s="4"/>
      <c r="U3" s="4"/>
      <c r="V3" s="5"/>
      <c r="W3" s="4"/>
      <c r="X3" s="4"/>
      <c r="Y3" s="4"/>
      <c r="Z3" s="4"/>
      <c r="AA3" s="4"/>
      <c r="AB3" s="4"/>
      <c r="AC3" s="4"/>
      <c r="AD3" s="5"/>
      <c r="AE3" s="4"/>
      <c r="AF3" s="5"/>
      <c r="AG3" s="5"/>
    </row>
    <row r="4" spans="1:35" s="2" customFormat="1" x14ac:dyDescent="0.35">
      <c r="A4" s="51" t="s">
        <v>273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13"/>
    </row>
    <row r="5" spans="1:35" s="2" customFormat="1" x14ac:dyDescent="0.35">
      <c r="A5" s="51" t="s">
        <v>316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1"/>
    </row>
    <row r="6" spans="1:35" s="2" customFormat="1" x14ac:dyDescent="0.35">
      <c r="A6" s="55">
        <v>39590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13"/>
    </row>
    <row r="7" spans="1:35" s="3" customFormat="1" hidden="1" x14ac:dyDescent="0.35">
      <c r="A7" s="4"/>
      <c r="B7" s="4"/>
      <c r="C7" s="4"/>
      <c r="D7" s="4"/>
      <c r="E7" s="4"/>
      <c r="F7" s="4"/>
      <c r="G7" s="1"/>
      <c r="H7" s="1"/>
      <c r="I7" s="1"/>
      <c r="J7" s="1"/>
      <c r="K7" s="1"/>
      <c r="L7" s="1"/>
      <c r="M7" s="1"/>
      <c r="N7" s="22"/>
      <c r="V7" s="22"/>
      <c r="AD7" s="22"/>
      <c r="AE7" s="3" t="s">
        <v>2</v>
      </c>
      <c r="AF7" s="22" t="s">
        <v>3</v>
      </c>
      <c r="AG7" s="22" t="s">
        <v>26</v>
      </c>
    </row>
    <row r="8" spans="1:35" s="6" customFormat="1" hidden="1" x14ac:dyDescent="0.35">
      <c r="A8" s="6" t="s">
        <v>4</v>
      </c>
      <c r="E8" s="6" t="s">
        <v>274</v>
      </c>
      <c r="G8" s="1"/>
      <c r="H8" s="1"/>
      <c r="I8" s="1"/>
      <c r="J8" s="1"/>
      <c r="K8" s="1"/>
      <c r="L8" s="1"/>
      <c r="M8" s="1"/>
      <c r="N8" s="23"/>
      <c r="V8" s="23"/>
      <c r="AD8" s="23"/>
      <c r="AF8" s="23"/>
      <c r="AG8" s="41"/>
    </row>
    <row r="9" spans="1:35" s="6" customFormat="1" hidden="1" x14ac:dyDescent="0.35">
      <c r="A9" s="6" t="s">
        <v>5</v>
      </c>
      <c r="E9" s="6" t="s">
        <v>274</v>
      </c>
      <c r="G9" s="1"/>
      <c r="H9" s="1"/>
      <c r="I9" s="1"/>
      <c r="J9" s="1"/>
      <c r="K9" s="1"/>
      <c r="L9" s="1"/>
      <c r="M9" s="1"/>
      <c r="N9" s="23"/>
      <c r="V9" s="23"/>
      <c r="AD9" s="23"/>
      <c r="AF9" s="23"/>
      <c r="AG9" s="41"/>
    </row>
    <row r="10" spans="1:35" s="6" customFormat="1" hidden="1" x14ac:dyDescent="0.35">
      <c r="A10" s="6" t="s">
        <v>6</v>
      </c>
      <c r="E10" s="6" t="s">
        <v>274</v>
      </c>
      <c r="G10" s="1"/>
      <c r="H10" s="1"/>
      <c r="I10" s="1"/>
      <c r="J10" s="1"/>
      <c r="K10" s="1"/>
      <c r="L10" s="1"/>
      <c r="M10" s="1"/>
      <c r="N10" s="23"/>
      <c r="V10" s="23"/>
      <c r="AD10" s="23"/>
      <c r="AF10" s="23"/>
      <c r="AG10" s="41"/>
    </row>
    <row r="11" spans="1:35" s="3" customFormat="1" x14ac:dyDescent="0.35">
      <c r="A11" s="4"/>
      <c r="B11" s="4"/>
      <c r="C11" s="4"/>
      <c r="D11" s="4"/>
      <c r="E11" s="4"/>
      <c r="F11" s="4"/>
      <c r="G11" s="1"/>
      <c r="H11" s="1"/>
      <c r="I11" s="1"/>
      <c r="J11" s="1"/>
      <c r="K11" s="1"/>
      <c r="L11" s="1"/>
      <c r="M11" s="1"/>
      <c r="N11" s="22"/>
      <c r="V11" s="22"/>
      <c r="AD11" s="22"/>
      <c r="AF11" s="22"/>
      <c r="AG11" s="22"/>
    </row>
    <row r="12" spans="1:35" s="3" customFormat="1" ht="31" x14ac:dyDescent="0.35">
      <c r="A12" s="1" t="s">
        <v>7</v>
      </c>
      <c r="B12" s="1" t="s">
        <v>275</v>
      </c>
      <c r="C12" s="8" t="s">
        <v>8</v>
      </c>
      <c r="D12" s="9" t="s">
        <v>10</v>
      </c>
      <c r="E12" s="9" t="s">
        <v>9</v>
      </c>
      <c r="F12" s="10" t="s">
        <v>93</v>
      </c>
      <c r="G12" s="1">
        <v>1</v>
      </c>
      <c r="H12" s="1">
        <v>2</v>
      </c>
      <c r="I12" s="1">
        <v>3</v>
      </c>
      <c r="J12" s="1">
        <v>4</v>
      </c>
      <c r="K12" s="1">
        <v>5</v>
      </c>
      <c r="L12" s="1">
        <v>6</v>
      </c>
      <c r="M12" s="1" t="s">
        <v>11</v>
      </c>
      <c r="N12" s="7" t="s">
        <v>12</v>
      </c>
      <c r="O12" s="1">
        <v>1</v>
      </c>
      <c r="P12" s="1">
        <v>2</v>
      </c>
      <c r="Q12" s="1">
        <v>3</v>
      </c>
      <c r="R12" s="1">
        <v>4</v>
      </c>
      <c r="S12" s="1">
        <v>5</v>
      </c>
      <c r="T12" s="1">
        <v>6</v>
      </c>
      <c r="U12" s="1" t="s">
        <v>13</v>
      </c>
      <c r="V12" s="7" t="s">
        <v>14</v>
      </c>
      <c r="W12" s="1">
        <v>1</v>
      </c>
      <c r="X12" s="1">
        <v>2</v>
      </c>
      <c r="Y12" s="1">
        <v>3</v>
      </c>
      <c r="Z12" s="1">
        <v>4</v>
      </c>
      <c r="AA12" s="1">
        <v>5</v>
      </c>
      <c r="AB12" s="1">
        <v>6</v>
      </c>
      <c r="AC12" s="1" t="s">
        <v>27</v>
      </c>
      <c r="AD12" s="7" t="s">
        <v>28</v>
      </c>
      <c r="AE12" s="11" t="s">
        <v>15</v>
      </c>
      <c r="AF12" s="12" t="s">
        <v>16</v>
      </c>
      <c r="AG12" s="12" t="s">
        <v>17</v>
      </c>
    </row>
    <row r="13" spans="1:35" ht="21" customHeight="1" x14ac:dyDescent="0.35">
      <c r="A13" s="13">
        <v>1</v>
      </c>
      <c r="B13" s="13">
        <v>18</v>
      </c>
      <c r="C13" s="13">
        <v>513</v>
      </c>
      <c r="D13" s="14" t="s">
        <v>276</v>
      </c>
      <c r="E13" s="14" t="s">
        <v>277</v>
      </c>
      <c r="F13" t="s">
        <v>94</v>
      </c>
      <c r="G13" s="16">
        <v>98</v>
      </c>
      <c r="H13" s="16">
        <v>97</v>
      </c>
      <c r="I13" s="16">
        <v>100</v>
      </c>
      <c r="J13" s="16">
        <v>98</v>
      </c>
      <c r="K13" s="16">
        <v>97</v>
      </c>
      <c r="L13" s="16">
        <v>96</v>
      </c>
      <c r="M13" s="1">
        <f t="shared" ref="M13:M33" si="0">G13+H13+I13+J13+K13+L13</f>
        <v>586</v>
      </c>
      <c r="N13" s="7">
        <v>100.6</v>
      </c>
      <c r="O13" s="16">
        <v>100</v>
      </c>
      <c r="P13" s="16">
        <v>100</v>
      </c>
      <c r="Q13" s="16">
        <v>96</v>
      </c>
      <c r="R13" s="16">
        <v>94</v>
      </c>
      <c r="S13" s="16">
        <v>97</v>
      </c>
      <c r="T13" s="16">
        <v>97</v>
      </c>
      <c r="U13" s="1">
        <f t="shared" ref="U13:U33" si="1">O13+P13+Q13+R13+S13+T13</f>
        <v>584</v>
      </c>
      <c r="V13" s="7">
        <v>99.4</v>
      </c>
      <c r="W13" s="16">
        <v>99</v>
      </c>
      <c r="X13" s="16">
        <v>100</v>
      </c>
      <c r="Y13" s="16">
        <v>99</v>
      </c>
      <c r="Z13" s="16">
        <v>96</v>
      </c>
      <c r="AA13" s="16">
        <v>99</v>
      </c>
      <c r="AB13" s="16">
        <v>96</v>
      </c>
      <c r="AC13" s="1">
        <f t="shared" ref="AC13:AC33" si="2">W13+X13+Y13+Z13+AA13+AB13</f>
        <v>589</v>
      </c>
      <c r="AD13" s="7"/>
      <c r="AE13" s="1">
        <f t="shared" ref="AE13:AF34" si="3">M13+U13+AC13</f>
        <v>1759</v>
      </c>
      <c r="AF13" s="7">
        <f t="shared" si="3"/>
        <v>200</v>
      </c>
      <c r="AG13" s="7">
        <f t="shared" ref="AG13:AG33" si="4">AE13+AF13</f>
        <v>1959</v>
      </c>
      <c r="AH13" s="26"/>
    </row>
    <row r="14" spans="1:35" ht="21" customHeight="1" x14ac:dyDescent="0.35">
      <c r="A14" s="13">
        <v>2</v>
      </c>
      <c r="B14" s="13">
        <v>16</v>
      </c>
      <c r="C14" s="13">
        <v>541</v>
      </c>
      <c r="D14" s="14" t="s">
        <v>124</v>
      </c>
      <c r="E14" s="14" t="s">
        <v>278</v>
      </c>
      <c r="F14" t="s">
        <v>105</v>
      </c>
      <c r="G14" s="16">
        <v>98</v>
      </c>
      <c r="H14" s="16">
        <v>99</v>
      </c>
      <c r="I14" s="16">
        <v>96</v>
      </c>
      <c r="J14" s="16">
        <v>94</v>
      </c>
      <c r="K14" s="16">
        <v>95</v>
      </c>
      <c r="L14" s="16">
        <v>94</v>
      </c>
      <c r="M14" s="1">
        <f t="shared" si="0"/>
        <v>576</v>
      </c>
      <c r="N14" s="7"/>
      <c r="O14" s="16">
        <v>99</v>
      </c>
      <c r="P14" s="16">
        <v>99</v>
      </c>
      <c r="Q14" s="16">
        <v>97</v>
      </c>
      <c r="R14" s="16">
        <v>95</v>
      </c>
      <c r="S14" s="16">
        <v>98</v>
      </c>
      <c r="T14" s="16">
        <v>99</v>
      </c>
      <c r="U14" s="1">
        <f t="shared" si="1"/>
        <v>587</v>
      </c>
      <c r="V14" s="7">
        <v>96.6</v>
      </c>
      <c r="W14" s="16">
        <v>99</v>
      </c>
      <c r="X14" s="16">
        <v>98</v>
      </c>
      <c r="Y14" s="16">
        <v>94</v>
      </c>
      <c r="Z14" s="16">
        <v>95</v>
      </c>
      <c r="AA14" s="16">
        <v>98</v>
      </c>
      <c r="AB14" s="16">
        <v>96</v>
      </c>
      <c r="AC14" s="1">
        <f t="shared" si="2"/>
        <v>580</v>
      </c>
      <c r="AD14" s="7">
        <v>98</v>
      </c>
      <c r="AE14" s="1">
        <f t="shared" si="3"/>
        <v>1743</v>
      </c>
      <c r="AF14" s="7">
        <f t="shared" si="3"/>
        <v>194.6</v>
      </c>
      <c r="AG14" s="7">
        <f t="shared" si="4"/>
        <v>1937.6</v>
      </c>
      <c r="AH14" s="26"/>
    </row>
    <row r="15" spans="1:35" ht="21" customHeight="1" x14ac:dyDescent="0.35">
      <c r="A15" s="13">
        <v>3</v>
      </c>
      <c r="B15" s="13">
        <v>15</v>
      </c>
      <c r="C15" s="13">
        <v>544</v>
      </c>
      <c r="D15" s="14" t="s">
        <v>280</v>
      </c>
      <c r="E15" s="14" t="s">
        <v>281</v>
      </c>
      <c r="F15" t="s">
        <v>108</v>
      </c>
      <c r="G15" s="16">
        <v>99</v>
      </c>
      <c r="H15" s="16">
        <v>99</v>
      </c>
      <c r="I15" s="16">
        <v>95</v>
      </c>
      <c r="J15" s="16">
        <v>91</v>
      </c>
      <c r="K15" s="16">
        <v>95</v>
      </c>
      <c r="L15" s="16">
        <v>97</v>
      </c>
      <c r="M15" s="1">
        <f t="shared" si="0"/>
        <v>576</v>
      </c>
      <c r="N15" s="7"/>
      <c r="O15" s="16">
        <v>100</v>
      </c>
      <c r="P15" s="16">
        <v>100</v>
      </c>
      <c r="Q15" s="16">
        <v>93</v>
      </c>
      <c r="R15" s="16">
        <v>91</v>
      </c>
      <c r="S15" s="16">
        <v>97</v>
      </c>
      <c r="T15" s="16">
        <v>99</v>
      </c>
      <c r="U15" s="1">
        <f t="shared" si="1"/>
        <v>580</v>
      </c>
      <c r="V15" s="7">
        <v>97.1</v>
      </c>
      <c r="W15" s="16">
        <v>99</v>
      </c>
      <c r="X15" s="16">
        <v>100</v>
      </c>
      <c r="Y15" s="16">
        <v>96</v>
      </c>
      <c r="Z15" s="16">
        <v>89</v>
      </c>
      <c r="AA15" s="16">
        <v>96</v>
      </c>
      <c r="AB15" s="16">
        <v>97</v>
      </c>
      <c r="AC15" s="1">
        <f t="shared" si="2"/>
        <v>577</v>
      </c>
      <c r="AD15" s="7">
        <v>96.8</v>
      </c>
      <c r="AE15" s="1">
        <f t="shared" si="3"/>
        <v>1733</v>
      </c>
      <c r="AF15" s="7">
        <f t="shared" si="3"/>
        <v>193.89999999999998</v>
      </c>
      <c r="AG15" s="7">
        <f t="shared" si="4"/>
        <v>1926.9</v>
      </c>
      <c r="AH15" s="26"/>
    </row>
    <row r="16" spans="1:35" ht="21" customHeight="1" x14ac:dyDescent="0.35">
      <c r="A16" s="13">
        <v>4</v>
      </c>
      <c r="B16" s="13">
        <v>19</v>
      </c>
      <c r="C16" s="13">
        <v>539</v>
      </c>
      <c r="D16" s="14" t="s">
        <v>279</v>
      </c>
      <c r="E16" s="14" t="s">
        <v>278</v>
      </c>
      <c r="F16" t="s">
        <v>105</v>
      </c>
      <c r="G16" s="16">
        <v>96</v>
      </c>
      <c r="H16" s="16">
        <v>98</v>
      </c>
      <c r="I16" s="16">
        <v>97</v>
      </c>
      <c r="J16" s="16">
        <v>91</v>
      </c>
      <c r="K16" s="16">
        <v>95</v>
      </c>
      <c r="L16" s="16">
        <v>98</v>
      </c>
      <c r="M16" s="1">
        <f t="shared" si="0"/>
        <v>575</v>
      </c>
      <c r="N16" s="7">
        <v>97.7</v>
      </c>
      <c r="O16" s="16">
        <v>99</v>
      </c>
      <c r="P16" s="16">
        <v>99</v>
      </c>
      <c r="Q16" s="16">
        <v>96</v>
      </c>
      <c r="R16" s="16">
        <v>95</v>
      </c>
      <c r="S16" s="16">
        <v>97</v>
      </c>
      <c r="T16" s="16">
        <v>93</v>
      </c>
      <c r="U16" s="1">
        <f t="shared" si="1"/>
        <v>579</v>
      </c>
      <c r="V16" s="7">
        <v>99.6</v>
      </c>
      <c r="W16" s="16">
        <v>98</v>
      </c>
      <c r="X16" s="16">
        <v>99</v>
      </c>
      <c r="Y16" s="16">
        <v>92</v>
      </c>
      <c r="Z16" s="16">
        <v>93</v>
      </c>
      <c r="AA16" s="16">
        <v>99</v>
      </c>
      <c r="AB16" s="16">
        <v>92</v>
      </c>
      <c r="AC16" s="1">
        <f t="shared" si="2"/>
        <v>573</v>
      </c>
      <c r="AD16" s="15"/>
      <c r="AE16" s="1">
        <f t="shared" si="3"/>
        <v>1727</v>
      </c>
      <c r="AF16" s="7">
        <f t="shared" si="3"/>
        <v>197.3</v>
      </c>
      <c r="AG16" s="7">
        <f t="shared" si="4"/>
        <v>1924.3</v>
      </c>
      <c r="AH16" s="26"/>
    </row>
    <row r="17" spans="1:34" ht="21" customHeight="1" x14ac:dyDescent="0.35">
      <c r="A17" s="13">
        <v>5</v>
      </c>
      <c r="B17" s="13">
        <v>20</v>
      </c>
      <c r="C17" s="13">
        <v>607</v>
      </c>
      <c r="D17" s="14" t="s">
        <v>282</v>
      </c>
      <c r="E17" s="14" t="s">
        <v>283</v>
      </c>
      <c r="F17" t="s">
        <v>94</v>
      </c>
      <c r="G17" s="16">
        <v>95</v>
      </c>
      <c r="H17" s="16">
        <v>96</v>
      </c>
      <c r="I17" s="16">
        <v>95</v>
      </c>
      <c r="J17" s="16">
        <v>94</v>
      </c>
      <c r="K17" s="16">
        <v>91</v>
      </c>
      <c r="L17" s="16">
        <v>97</v>
      </c>
      <c r="M17" s="1">
        <f t="shared" si="0"/>
        <v>568</v>
      </c>
      <c r="N17" s="7"/>
      <c r="O17" s="16">
        <v>99</v>
      </c>
      <c r="P17" s="16">
        <v>98</v>
      </c>
      <c r="Q17" s="16">
        <v>96</v>
      </c>
      <c r="R17" s="16">
        <v>93</v>
      </c>
      <c r="S17" s="16">
        <v>97</v>
      </c>
      <c r="T17" s="16">
        <v>95</v>
      </c>
      <c r="U17" s="1">
        <f t="shared" si="1"/>
        <v>578</v>
      </c>
      <c r="V17" s="7">
        <v>101</v>
      </c>
      <c r="W17" s="16">
        <v>98</v>
      </c>
      <c r="X17" s="16">
        <v>97</v>
      </c>
      <c r="Y17" s="16">
        <v>93</v>
      </c>
      <c r="Z17" s="16">
        <v>95</v>
      </c>
      <c r="AA17" s="16">
        <v>97</v>
      </c>
      <c r="AB17" s="16">
        <v>95</v>
      </c>
      <c r="AC17" s="1">
        <f t="shared" si="2"/>
        <v>575</v>
      </c>
      <c r="AD17" s="7">
        <v>96.9</v>
      </c>
      <c r="AE17" s="1">
        <f t="shared" si="3"/>
        <v>1721</v>
      </c>
      <c r="AF17" s="7">
        <f t="shared" si="3"/>
        <v>197.9</v>
      </c>
      <c r="AG17" s="7">
        <f t="shared" si="4"/>
        <v>1918.9</v>
      </c>
      <c r="AH17" s="26"/>
    </row>
    <row r="18" spans="1:34" ht="21" customHeight="1" x14ac:dyDescent="0.35">
      <c r="A18" s="13">
        <v>6</v>
      </c>
      <c r="B18" s="13">
        <v>22</v>
      </c>
      <c r="C18" s="13">
        <v>553</v>
      </c>
      <c r="D18" s="14" t="s">
        <v>290</v>
      </c>
      <c r="E18" s="14" t="s">
        <v>291</v>
      </c>
      <c r="F18" t="s">
        <v>111</v>
      </c>
      <c r="G18" s="16">
        <v>98</v>
      </c>
      <c r="H18" s="16">
        <v>97</v>
      </c>
      <c r="I18" s="16">
        <v>94</v>
      </c>
      <c r="J18" s="16">
        <v>94</v>
      </c>
      <c r="K18" s="16">
        <v>93</v>
      </c>
      <c r="L18" s="16">
        <v>94</v>
      </c>
      <c r="M18" s="1">
        <f t="shared" si="0"/>
        <v>570</v>
      </c>
      <c r="N18" s="7">
        <v>86.7</v>
      </c>
      <c r="O18" s="16">
        <v>99</v>
      </c>
      <c r="P18" s="16">
        <v>98</v>
      </c>
      <c r="Q18" s="16">
        <v>92</v>
      </c>
      <c r="R18" s="16">
        <v>92</v>
      </c>
      <c r="S18" s="16">
        <v>96</v>
      </c>
      <c r="T18" s="16">
        <v>97</v>
      </c>
      <c r="U18" s="1">
        <f t="shared" si="1"/>
        <v>574</v>
      </c>
      <c r="V18" s="7"/>
      <c r="W18" s="16">
        <v>95</v>
      </c>
      <c r="X18" s="16">
        <v>98</v>
      </c>
      <c r="Y18" s="16">
        <v>97</v>
      </c>
      <c r="Z18" s="16">
        <v>97</v>
      </c>
      <c r="AA18" s="16">
        <v>97</v>
      </c>
      <c r="AB18" s="16">
        <v>93</v>
      </c>
      <c r="AC18" s="1">
        <f t="shared" si="2"/>
        <v>577</v>
      </c>
      <c r="AD18" s="7">
        <v>97.7</v>
      </c>
      <c r="AE18" s="1">
        <f t="shared" si="3"/>
        <v>1721</v>
      </c>
      <c r="AF18" s="7">
        <f t="shared" si="3"/>
        <v>184.4</v>
      </c>
      <c r="AG18" s="7">
        <f t="shared" si="4"/>
        <v>1905.4</v>
      </c>
      <c r="AH18" s="26"/>
    </row>
    <row r="19" spans="1:34" ht="21" customHeight="1" x14ac:dyDescent="0.35">
      <c r="A19" s="13">
        <v>7</v>
      </c>
      <c r="B19" s="13">
        <v>26</v>
      </c>
      <c r="C19" s="13">
        <v>527</v>
      </c>
      <c r="D19" s="14" t="s">
        <v>305</v>
      </c>
      <c r="E19" s="14" t="s">
        <v>89</v>
      </c>
      <c r="F19" t="s">
        <v>95</v>
      </c>
      <c r="G19" s="16">
        <v>99</v>
      </c>
      <c r="H19" s="16">
        <v>97</v>
      </c>
      <c r="I19" s="16">
        <v>93</v>
      </c>
      <c r="J19" s="16">
        <v>94</v>
      </c>
      <c r="K19" s="16">
        <v>93</v>
      </c>
      <c r="L19" s="16">
        <v>93</v>
      </c>
      <c r="M19" s="1">
        <f t="shared" si="0"/>
        <v>569</v>
      </c>
      <c r="N19" s="7">
        <v>89.6</v>
      </c>
      <c r="O19" s="16">
        <v>99</v>
      </c>
      <c r="P19" s="16">
        <v>98</v>
      </c>
      <c r="Q19" s="16">
        <v>89</v>
      </c>
      <c r="R19" s="16">
        <v>88</v>
      </c>
      <c r="S19" s="16">
        <v>97</v>
      </c>
      <c r="T19" s="16">
        <v>95</v>
      </c>
      <c r="U19" s="1">
        <f t="shared" si="1"/>
        <v>566</v>
      </c>
      <c r="V19" s="7"/>
      <c r="W19" s="16">
        <v>100</v>
      </c>
      <c r="X19" s="16">
        <v>99</v>
      </c>
      <c r="Y19" s="16">
        <v>95</v>
      </c>
      <c r="Z19" s="16">
        <v>93</v>
      </c>
      <c r="AA19" s="16">
        <v>94</v>
      </c>
      <c r="AB19" s="16">
        <v>98</v>
      </c>
      <c r="AC19" s="1">
        <f t="shared" si="2"/>
        <v>579</v>
      </c>
      <c r="AD19" s="15">
        <v>100.5</v>
      </c>
      <c r="AE19" s="1">
        <f t="shared" si="3"/>
        <v>1714</v>
      </c>
      <c r="AF19" s="7">
        <f t="shared" si="3"/>
        <v>190.1</v>
      </c>
      <c r="AG19" s="7">
        <f t="shared" si="4"/>
        <v>1904.1</v>
      </c>
    </row>
    <row r="20" spans="1:34" ht="21" customHeight="1" x14ac:dyDescent="0.35">
      <c r="A20" s="13">
        <v>8</v>
      </c>
      <c r="B20" s="13">
        <v>14</v>
      </c>
      <c r="C20" s="13">
        <v>512</v>
      </c>
      <c r="D20" s="14" t="s">
        <v>284</v>
      </c>
      <c r="E20" s="14" t="s">
        <v>285</v>
      </c>
      <c r="F20" t="s">
        <v>94</v>
      </c>
      <c r="G20" s="16">
        <v>98</v>
      </c>
      <c r="H20" s="16">
        <v>97</v>
      </c>
      <c r="I20" s="16">
        <v>96</v>
      </c>
      <c r="J20" s="16">
        <v>94</v>
      </c>
      <c r="K20" s="16">
        <v>92</v>
      </c>
      <c r="L20" s="16">
        <v>93</v>
      </c>
      <c r="M20" s="1">
        <f t="shared" si="0"/>
        <v>570</v>
      </c>
      <c r="N20" s="7">
        <v>90.3</v>
      </c>
      <c r="O20" s="16">
        <v>100</v>
      </c>
      <c r="P20" s="16">
        <v>96</v>
      </c>
      <c r="Q20" s="16">
        <v>94</v>
      </c>
      <c r="R20" s="16">
        <v>95</v>
      </c>
      <c r="S20" s="16">
        <v>95</v>
      </c>
      <c r="T20" s="16">
        <v>96</v>
      </c>
      <c r="U20" s="1">
        <f t="shared" si="1"/>
        <v>576</v>
      </c>
      <c r="V20" s="7">
        <v>89.2</v>
      </c>
      <c r="W20" s="16">
        <v>96</v>
      </c>
      <c r="X20" s="16">
        <v>94</v>
      </c>
      <c r="Y20" s="16">
        <v>95</v>
      </c>
      <c r="Z20" s="16">
        <v>94</v>
      </c>
      <c r="AA20" s="16">
        <v>95</v>
      </c>
      <c r="AB20" s="16">
        <v>96</v>
      </c>
      <c r="AC20" s="1">
        <f t="shared" si="2"/>
        <v>570</v>
      </c>
      <c r="AD20" s="7"/>
      <c r="AE20" s="1">
        <f t="shared" si="3"/>
        <v>1716</v>
      </c>
      <c r="AF20" s="7">
        <f t="shared" si="3"/>
        <v>179.5</v>
      </c>
      <c r="AG20" s="7">
        <f t="shared" si="4"/>
        <v>1895.5</v>
      </c>
      <c r="AH20" s="26"/>
    </row>
    <row r="21" spans="1:34" ht="21" customHeight="1" x14ac:dyDescent="0.35">
      <c r="A21" s="13">
        <v>9</v>
      </c>
      <c r="B21" s="13">
        <v>21</v>
      </c>
      <c r="C21" s="13">
        <v>625</v>
      </c>
      <c r="D21" s="14" t="s">
        <v>286</v>
      </c>
      <c r="E21" s="14" t="s">
        <v>287</v>
      </c>
      <c r="F21" t="s">
        <v>99</v>
      </c>
      <c r="G21" s="16">
        <v>97</v>
      </c>
      <c r="H21" s="16">
        <v>96</v>
      </c>
      <c r="I21" s="16">
        <v>90</v>
      </c>
      <c r="J21" s="16">
        <v>92</v>
      </c>
      <c r="K21" s="16">
        <v>98</v>
      </c>
      <c r="L21" s="16">
        <v>91</v>
      </c>
      <c r="M21" s="1">
        <f t="shared" si="0"/>
        <v>564</v>
      </c>
      <c r="N21" s="7"/>
      <c r="O21" s="16">
        <v>99</v>
      </c>
      <c r="P21" s="16">
        <v>100</v>
      </c>
      <c r="Q21" s="16">
        <v>95</v>
      </c>
      <c r="R21" s="16">
        <v>93</v>
      </c>
      <c r="S21" s="16">
        <v>98</v>
      </c>
      <c r="T21" s="16">
        <v>93</v>
      </c>
      <c r="U21" s="1">
        <f t="shared" si="1"/>
        <v>578</v>
      </c>
      <c r="V21" s="7">
        <v>97.2</v>
      </c>
      <c r="W21" s="16">
        <v>99</v>
      </c>
      <c r="X21" s="16">
        <v>99</v>
      </c>
      <c r="Y21" s="16">
        <v>92</v>
      </c>
      <c r="Z21" s="16">
        <v>92</v>
      </c>
      <c r="AA21" s="16">
        <v>97</v>
      </c>
      <c r="AB21" s="16">
        <v>94</v>
      </c>
      <c r="AC21" s="1">
        <f t="shared" si="2"/>
        <v>573</v>
      </c>
      <c r="AD21" s="7"/>
      <c r="AE21" s="1">
        <f t="shared" si="3"/>
        <v>1715</v>
      </c>
      <c r="AF21" s="7">
        <f t="shared" si="3"/>
        <v>97.2</v>
      </c>
      <c r="AG21" s="7">
        <f t="shared" si="4"/>
        <v>1812.2</v>
      </c>
      <c r="AH21" s="26"/>
    </row>
    <row r="22" spans="1:34" ht="21" customHeight="1" x14ac:dyDescent="0.35">
      <c r="A22" s="13">
        <v>10</v>
      </c>
      <c r="B22" s="13">
        <v>12</v>
      </c>
      <c r="C22" s="13">
        <v>537</v>
      </c>
      <c r="D22" s="14" t="s">
        <v>292</v>
      </c>
      <c r="E22" s="14" t="s">
        <v>293</v>
      </c>
      <c r="F22" t="s">
        <v>94</v>
      </c>
      <c r="G22" s="16">
        <v>91</v>
      </c>
      <c r="H22" s="16">
        <v>97</v>
      </c>
      <c r="I22" s="16">
        <v>92</v>
      </c>
      <c r="J22" s="16">
        <v>97</v>
      </c>
      <c r="K22" s="16">
        <v>96</v>
      </c>
      <c r="L22" s="16">
        <v>93</v>
      </c>
      <c r="M22" s="1">
        <f t="shared" si="0"/>
        <v>566</v>
      </c>
      <c r="O22" s="16">
        <v>100</v>
      </c>
      <c r="P22" s="16">
        <v>99</v>
      </c>
      <c r="Q22" s="16">
        <v>91</v>
      </c>
      <c r="R22" s="16">
        <v>93</v>
      </c>
      <c r="S22" s="16">
        <v>94</v>
      </c>
      <c r="T22" s="16">
        <v>97</v>
      </c>
      <c r="U22" s="1">
        <f t="shared" si="1"/>
        <v>574</v>
      </c>
      <c r="W22" s="16">
        <v>97</v>
      </c>
      <c r="X22" s="16">
        <v>97</v>
      </c>
      <c r="Y22" s="16">
        <v>92</v>
      </c>
      <c r="Z22" s="16">
        <v>95</v>
      </c>
      <c r="AA22" s="16">
        <v>96</v>
      </c>
      <c r="AB22" s="16">
        <v>96</v>
      </c>
      <c r="AC22" s="1">
        <f t="shared" si="2"/>
        <v>573</v>
      </c>
      <c r="AD22" s="50">
        <v>93.5</v>
      </c>
      <c r="AE22" s="1">
        <f t="shared" si="3"/>
        <v>1713</v>
      </c>
      <c r="AF22" s="7">
        <f t="shared" si="3"/>
        <v>93.5</v>
      </c>
      <c r="AG22" s="7">
        <f t="shared" si="4"/>
        <v>1806.5</v>
      </c>
      <c r="AH22" s="26"/>
    </row>
    <row r="23" spans="1:34" ht="21" customHeight="1" x14ac:dyDescent="0.35">
      <c r="A23" s="13">
        <v>11</v>
      </c>
      <c r="B23" s="13">
        <v>13</v>
      </c>
      <c r="C23" s="13">
        <v>610</v>
      </c>
      <c r="D23" s="14" t="s">
        <v>148</v>
      </c>
      <c r="E23" s="14" t="s">
        <v>288</v>
      </c>
      <c r="F23" t="s">
        <v>289</v>
      </c>
      <c r="G23" s="16">
        <v>95</v>
      </c>
      <c r="H23" s="16">
        <v>97</v>
      </c>
      <c r="I23" s="16">
        <v>93</v>
      </c>
      <c r="J23" s="16">
        <v>89</v>
      </c>
      <c r="K23" s="16">
        <v>93</v>
      </c>
      <c r="L23" s="16">
        <v>93</v>
      </c>
      <c r="M23" s="1">
        <f t="shared" si="0"/>
        <v>560</v>
      </c>
      <c r="N23" s="7"/>
      <c r="O23" s="16">
        <v>97</v>
      </c>
      <c r="P23" s="16">
        <v>97</v>
      </c>
      <c r="Q23" s="16">
        <v>97</v>
      </c>
      <c r="R23" s="16">
        <v>97</v>
      </c>
      <c r="S23" s="16">
        <v>94</v>
      </c>
      <c r="T23" s="16">
        <v>96</v>
      </c>
      <c r="U23" s="1">
        <f t="shared" si="1"/>
        <v>578</v>
      </c>
      <c r="V23" s="7">
        <v>99.8</v>
      </c>
      <c r="W23" s="16">
        <v>98</v>
      </c>
      <c r="X23" s="16">
        <v>98</v>
      </c>
      <c r="Y23" s="16">
        <v>90</v>
      </c>
      <c r="Z23" s="16">
        <v>95</v>
      </c>
      <c r="AA23" s="16">
        <v>94</v>
      </c>
      <c r="AB23" s="16">
        <v>93</v>
      </c>
      <c r="AC23" s="1">
        <f t="shared" si="2"/>
        <v>568</v>
      </c>
      <c r="AD23" s="7"/>
      <c r="AE23" s="1">
        <f t="shared" si="3"/>
        <v>1706</v>
      </c>
      <c r="AF23" s="7">
        <f t="shared" si="3"/>
        <v>99.8</v>
      </c>
      <c r="AG23" s="7">
        <f t="shared" si="4"/>
        <v>1805.8</v>
      </c>
      <c r="AH23" s="26"/>
    </row>
    <row r="24" spans="1:34" ht="21" customHeight="1" x14ac:dyDescent="0.35">
      <c r="A24" s="13">
        <v>12</v>
      </c>
      <c r="B24" s="13">
        <v>23</v>
      </c>
      <c r="C24" s="13">
        <v>572</v>
      </c>
      <c r="D24" s="14" t="s">
        <v>237</v>
      </c>
      <c r="E24" s="14" t="s">
        <v>294</v>
      </c>
      <c r="F24" t="s">
        <v>295</v>
      </c>
      <c r="G24" s="16">
        <v>98</v>
      </c>
      <c r="H24" s="16">
        <v>96</v>
      </c>
      <c r="I24" s="16">
        <v>90</v>
      </c>
      <c r="J24" s="16">
        <v>94</v>
      </c>
      <c r="K24" s="16">
        <v>94</v>
      </c>
      <c r="L24" s="16">
        <v>93</v>
      </c>
      <c r="M24" s="1">
        <f t="shared" si="0"/>
        <v>565</v>
      </c>
      <c r="N24" s="7"/>
      <c r="O24" s="16">
        <v>98</v>
      </c>
      <c r="P24" s="16">
        <v>95</v>
      </c>
      <c r="Q24" s="16">
        <v>93</v>
      </c>
      <c r="R24" s="16">
        <v>96</v>
      </c>
      <c r="S24" s="16">
        <v>95</v>
      </c>
      <c r="T24" s="16">
        <v>96</v>
      </c>
      <c r="U24" s="1">
        <f t="shared" si="1"/>
        <v>573</v>
      </c>
      <c r="V24" s="7"/>
      <c r="W24" s="16">
        <v>98</v>
      </c>
      <c r="X24" s="16">
        <v>99</v>
      </c>
      <c r="Y24" s="16">
        <v>93</v>
      </c>
      <c r="Z24" s="16">
        <v>94</v>
      </c>
      <c r="AA24" s="16">
        <v>95</v>
      </c>
      <c r="AB24" s="16">
        <v>97</v>
      </c>
      <c r="AC24" s="1">
        <f t="shared" si="2"/>
        <v>576</v>
      </c>
      <c r="AD24" s="7">
        <v>89.4</v>
      </c>
      <c r="AE24" s="1">
        <f t="shared" si="3"/>
        <v>1714</v>
      </c>
      <c r="AF24" s="7">
        <f t="shared" si="3"/>
        <v>89.4</v>
      </c>
      <c r="AG24" s="7">
        <f t="shared" si="4"/>
        <v>1803.4</v>
      </c>
      <c r="AH24" s="26"/>
    </row>
    <row r="25" spans="1:34" ht="21" customHeight="1" x14ac:dyDescent="0.35">
      <c r="A25" s="13">
        <v>13</v>
      </c>
      <c r="B25" s="13">
        <v>11</v>
      </c>
      <c r="C25" s="13">
        <v>601</v>
      </c>
      <c r="D25" s="14" t="s">
        <v>296</v>
      </c>
      <c r="E25" s="14" t="s">
        <v>297</v>
      </c>
      <c r="F25" t="s">
        <v>188</v>
      </c>
      <c r="G25" s="16">
        <v>95</v>
      </c>
      <c r="H25" s="16">
        <v>97</v>
      </c>
      <c r="I25" s="16">
        <v>94</v>
      </c>
      <c r="J25" s="16">
        <v>95</v>
      </c>
      <c r="K25" s="16">
        <v>90</v>
      </c>
      <c r="L25" s="16">
        <v>95</v>
      </c>
      <c r="M25" s="1">
        <f t="shared" si="0"/>
        <v>566</v>
      </c>
      <c r="N25" s="7"/>
      <c r="O25" s="16">
        <v>99</v>
      </c>
      <c r="P25" s="16">
        <v>97</v>
      </c>
      <c r="Q25" s="16">
        <v>92</v>
      </c>
      <c r="R25" s="16">
        <v>95</v>
      </c>
      <c r="S25" s="16">
        <v>96</v>
      </c>
      <c r="T25" s="16">
        <v>93</v>
      </c>
      <c r="U25" s="1">
        <f t="shared" si="1"/>
        <v>572</v>
      </c>
      <c r="V25" s="7"/>
      <c r="W25" s="16">
        <v>98</v>
      </c>
      <c r="X25" s="16">
        <v>100</v>
      </c>
      <c r="Y25" s="16">
        <v>91</v>
      </c>
      <c r="Z25" s="16">
        <v>95</v>
      </c>
      <c r="AA25" s="16">
        <v>91</v>
      </c>
      <c r="AB25" s="16">
        <v>96</v>
      </c>
      <c r="AC25" s="1">
        <f t="shared" si="2"/>
        <v>571</v>
      </c>
      <c r="AD25" s="15"/>
      <c r="AE25" s="1">
        <f t="shared" si="3"/>
        <v>1709</v>
      </c>
      <c r="AF25" s="7">
        <f t="shared" si="3"/>
        <v>0</v>
      </c>
      <c r="AG25" s="7">
        <f t="shared" si="4"/>
        <v>1709</v>
      </c>
      <c r="AH25" s="26"/>
    </row>
    <row r="26" spans="1:34" ht="21" customHeight="1" x14ac:dyDescent="0.35">
      <c r="A26" s="13">
        <v>14</v>
      </c>
      <c r="B26" s="13">
        <v>25</v>
      </c>
      <c r="C26" s="13">
        <v>534</v>
      </c>
      <c r="D26" s="14" t="s">
        <v>301</v>
      </c>
      <c r="E26" s="14" t="s">
        <v>302</v>
      </c>
      <c r="F26" t="s">
        <v>95</v>
      </c>
      <c r="G26" s="16">
        <v>100</v>
      </c>
      <c r="H26" s="16">
        <v>100</v>
      </c>
      <c r="I26" s="16">
        <v>86</v>
      </c>
      <c r="J26" s="16">
        <v>95</v>
      </c>
      <c r="K26" s="16">
        <v>95</v>
      </c>
      <c r="L26" s="16">
        <v>92</v>
      </c>
      <c r="M26" s="1">
        <f t="shared" si="0"/>
        <v>568</v>
      </c>
      <c r="N26" s="7"/>
      <c r="O26" s="16">
        <v>99</v>
      </c>
      <c r="P26" s="16">
        <v>96</v>
      </c>
      <c r="Q26" s="16">
        <v>92</v>
      </c>
      <c r="R26" s="16">
        <v>93</v>
      </c>
      <c r="S26" s="16">
        <v>95</v>
      </c>
      <c r="T26" s="16">
        <v>92</v>
      </c>
      <c r="U26" s="1">
        <f t="shared" si="1"/>
        <v>567</v>
      </c>
      <c r="V26" s="7"/>
      <c r="W26" s="16">
        <v>99</v>
      </c>
      <c r="X26" s="16">
        <v>97</v>
      </c>
      <c r="Y26" s="16">
        <v>93</v>
      </c>
      <c r="Z26" s="16">
        <v>93</v>
      </c>
      <c r="AA26" s="16">
        <v>94</v>
      </c>
      <c r="AB26" s="16">
        <v>93</v>
      </c>
      <c r="AC26" s="1">
        <f t="shared" si="2"/>
        <v>569</v>
      </c>
      <c r="AD26" s="7"/>
      <c r="AE26" s="1">
        <f t="shared" si="3"/>
        <v>1704</v>
      </c>
      <c r="AF26" s="7">
        <f t="shared" si="3"/>
        <v>0</v>
      </c>
      <c r="AG26" s="7">
        <f t="shared" si="4"/>
        <v>1704</v>
      </c>
    </row>
    <row r="27" spans="1:34" ht="21" customHeight="1" x14ac:dyDescent="0.35">
      <c r="A27" s="13">
        <v>15</v>
      </c>
      <c r="B27" s="13">
        <v>10</v>
      </c>
      <c r="C27" s="13">
        <v>616</v>
      </c>
      <c r="D27" s="14" t="s">
        <v>299</v>
      </c>
      <c r="E27" s="14" t="s">
        <v>300</v>
      </c>
      <c r="F27" t="s">
        <v>94</v>
      </c>
      <c r="G27" s="16">
        <v>96</v>
      </c>
      <c r="H27" s="16">
        <v>98</v>
      </c>
      <c r="I27" s="16">
        <v>90</v>
      </c>
      <c r="J27" s="16">
        <v>91</v>
      </c>
      <c r="K27" s="16">
        <v>94</v>
      </c>
      <c r="L27" s="16">
        <v>95</v>
      </c>
      <c r="M27" s="1">
        <f t="shared" si="0"/>
        <v>564</v>
      </c>
      <c r="O27" s="16">
        <v>99</v>
      </c>
      <c r="P27" s="16">
        <v>95</v>
      </c>
      <c r="Q27" s="16">
        <v>90</v>
      </c>
      <c r="R27" s="16">
        <v>90</v>
      </c>
      <c r="S27" s="16">
        <v>96</v>
      </c>
      <c r="T27" s="16">
        <v>97</v>
      </c>
      <c r="U27" s="1">
        <f t="shared" si="1"/>
        <v>567</v>
      </c>
      <c r="W27" s="16">
        <v>93</v>
      </c>
      <c r="X27" s="16">
        <v>97</v>
      </c>
      <c r="Y27" s="16">
        <v>98</v>
      </c>
      <c r="Z27" s="16">
        <v>92</v>
      </c>
      <c r="AA27" s="16">
        <v>98</v>
      </c>
      <c r="AB27" s="16">
        <v>94</v>
      </c>
      <c r="AC27" s="1">
        <f t="shared" si="2"/>
        <v>572</v>
      </c>
      <c r="AE27" s="1">
        <f t="shared" si="3"/>
        <v>1703</v>
      </c>
      <c r="AF27" s="7">
        <f t="shared" si="3"/>
        <v>0</v>
      </c>
      <c r="AG27" s="7">
        <f t="shared" si="4"/>
        <v>1703</v>
      </c>
      <c r="AH27" s="26"/>
    </row>
    <row r="28" spans="1:34" ht="21" customHeight="1" x14ac:dyDescent="0.35">
      <c r="A28" s="13">
        <v>16</v>
      </c>
      <c r="B28" s="13">
        <v>27</v>
      </c>
      <c r="C28" s="13">
        <v>524</v>
      </c>
      <c r="D28" s="14" t="s">
        <v>308</v>
      </c>
      <c r="E28" s="14" t="s">
        <v>309</v>
      </c>
      <c r="F28" t="s">
        <v>310</v>
      </c>
      <c r="G28" s="16">
        <v>97</v>
      </c>
      <c r="H28" s="16">
        <v>98</v>
      </c>
      <c r="I28" s="16">
        <v>93</v>
      </c>
      <c r="J28" s="16">
        <v>90</v>
      </c>
      <c r="K28" s="16">
        <v>92</v>
      </c>
      <c r="L28" s="16">
        <v>95</v>
      </c>
      <c r="M28" s="1">
        <f t="shared" si="0"/>
        <v>565</v>
      </c>
      <c r="N28" s="7"/>
      <c r="O28" s="16">
        <v>98</v>
      </c>
      <c r="P28" s="16">
        <v>97</v>
      </c>
      <c r="Q28" s="16">
        <v>90</v>
      </c>
      <c r="R28" s="16">
        <v>88</v>
      </c>
      <c r="S28" s="16">
        <v>95</v>
      </c>
      <c r="T28" s="16">
        <v>95</v>
      </c>
      <c r="U28" s="1">
        <f t="shared" si="1"/>
        <v>563</v>
      </c>
      <c r="V28" s="7"/>
      <c r="W28" s="16">
        <v>97</v>
      </c>
      <c r="X28" s="16">
        <v>95</v>
      </c>
      <c r="Y28" s="16">
        <v>95</v>
      </c>
      <c r="Z28" s="16">
        <v>93</v>
      </c>
      <c r="AA28" s="16">
        <v>96</v>
      </c>
      <c r="AB28" s="16">
        <v>96</v>
      </c>
      <c r="AC28" s="1">
        <f t="shared" si="2"/>
        <v>572</v>
      </c>
      <c r="AD28" s="7"/>
      <c r="AE28" s="1">
        <f t="shared" si="3"/>
        <v>1700</v>
      </c>
      <c r="AF28" s="7">
        <f t="shared" si="3"/>
        <v>0</v>
      </c>
      <c r="AG28" s="7">
        <f t="shared" si="4"/>
        <v>1700</v>
      </c>
      <c r="AH28" s="26"/>
    </row>
    <row r="29" spans="1:34" ht="21" customHeight="1" x14ac:dyDescent="0.35">
      <c r="A29" s="13">
        <v>17</v>
      </c>
      <c r="B29" s="13">
        <v>8</v>
      </c>
      <c r="C29" s="13">
        <v>515</v>
      </c>
      <c r="D29" s="14" t="s">
        <v>306</v>
      </c>
      <c r="E29" s="14" t="s">
        <v>307</v>
      </c>
      <c r="F29" t="s">
        <v>289</v>
      </c>
      <c r="G29" s="16">
        <v>95</v>
      </c>
      <c r="H29" s="16">
        <v>99</v>
      </c>
      <c r="I29" s="16">
        <v>90</v>
      </c>
      <c r="J29" s="16">
        <v>89</v>
      </c>
      <c r="K29" s="16">
        <v>97</v>
      </c>
      <c r="L29" s="16">
        <v>97</v>
      </c>
      <c r="M29" s="1">
        <f t="shared" si="0"/>
        <v>567</v>
      </c>
      <c r="N29" s="7"/>
      <c r="O29" s="16">
        <v>99</v>
      </c>
      <c r="P29" s="16">
        <v>97</v>
      </c>
      <c r="Q29" s="16">
        <v>90</v>
      </c>
      <c r="R29" s="16">
        <v>89</v>
      </c>
      <c r="S29" s="16">
        <v>98</v>
      </c>
      <c r="T29" s="16">
        <v>92</v>
      </c>
      <c r="U29" s="1">
        <f t="shared" si="1"/>
        <v>565</v>
      </c>
      <c r="V29" s="7"/>
      <c r="W29" s="16">
        <v>96</v>
      </c>
      <c r="X29" s="16">
        <v>96</v>
      </c>
      <c r="Y29" s="16">
        <v>89</v>
      </c>
      <c r="Z29" s="16">
        <v>87</v>
      </c>
      <c r="AA29" s="16">
        <v>96</v>
      </c>
      <c r="AB29" s="16">
        <v>96</v>
      </c>
      <c r="AC29" s="1">
        <f t="shared" si="2"/>
        <v>560</v>
      </c>
      <c r="AD29" s="7"/>
      <c r="AE29" s="1">
        <f t="shared" si="3"/>
        <v>1692</v>
      </c>
      <c r="AF29" s="7">
        <f t="shared" si="3"/>
        <v>0</v>
      </c>
      <c r="AG29" s="7">
        <f t="shared" si="4"/>
        <v>1692</v>
      </c>
      <c r="AH29" s="26"/>
    </row>
    <row r="30" spans="1:34" ht="21" customHeight="1" x14ac:dyDescent="0.35">
      <c r="A30" s="13">
        <v>18</v>
      </c>
      <c r="B30" s="13">
        <v>9</v>
      </c>
      <c r="C30" s="13">
        <v>554</v>
      </c>
      <c r="D30" s="14" t="s">
        <v>131</v>
      </c>
      <c r="E30" s="14" t="s">
        <v>303</v>
      </c>
      <c r="F30" t="s">
        <v>304</v>
      </c>
      <c r="G30" s="16">
        <v>98</v>
      </c>
      <c r="H30" s="16">
        <v>98</v>
      </c>
      <c r="I30" s="16">
        <v>92</v>
      </c>
      <c r="J30" s="16">
        <v>83</v>
      </c>
      <c r="K30" s="16">
        <v>93</v>
      </c>
      <c r="L30" s="16">
        <v>93</v>
      </c>
      <c r="M30" s="1">
        <f t="shared" si="0"/>
        <v>557</v>
      </c>
      <c r="N30" s="7"/>
      <c r="O30" s="16">
        <v>96</v>
      </c>
      <c r="P30" s="16">
        <v>98</v>
      </c>
      <c r="Q30" s="16">
        <v>93</v>
      </c>
      <c r="R30" s="16">
        <v>88</v>
      </c>
      <c r="S30" s="16">
        <v>95</v>
      </c>
      <c r="T30" s="16">
        <v>96</v>
      </c>
      <c r="U30" s="1">
        <f t="shared" si="1"/>
        <v>566</v>
      </c>
      <c r="V30" s="7"/>
      <c r="W30" s="16">
        <v>98</v>
      </c>
      <c r="X30" s="16">
        <v>95</v>
      </c>
      <c r="Y30" s="16">
        <v>88</v>
      </c>
      <c r="Z30" s="16">
        <v>93</v>
      </c>
      <c r="AA30" s="16">
        <v>93</v>
      </c>
      <c r="AB30" s="16">
        <v>97</v>
      </c>
      <c r="AC30" s="1">
        <f t="shared" si="2"/>
        <v>564</v>
      </c>
      <c r="AD30" s="15"/>
      <c r="AE30" s="1">
        <f t="shared" si="3"/>
        <v>1687</v>
      </c>
      <c r="AF30" s="7">
        <f t="shared" si="3"/>
        <v>0</v>
      </c>
      <c r="AG30" s="7">
        <f t="shared" si="4"/>
        <v>1687</v>
      </c>
    </row>
    <row r="31" spans="1:34" ht="21" customHeight="1" x14ac:dyDescent="0.35">
      <c r="A31" s="13">
        <v>19</v>
      </c>
      <c r="B31" s="13">
        <v>7</v>
      </c>
      <c r="C31" s="13">
        <v>504</v>
      </c>
      <c r="D31" s="14" t="s">
        <v>311</v>
      </c>
      <c r="E31" s="14" t="s">
        <v>312</v>
      </c>
      <c r="F31" t="s">
        <v>99</v>
      </c>
      <c r="G31" s="16">
        <v>99</v>
      </c>
      <c r="H31" s="16">
        <v>100</v>
      </c>
      <c r="I31" s="16">
        <v>92</v>
      </c>
      <c r="J31" s="16">
        <v>90</v>
      </c>
      <c r="K31" s="16">
        <v>91</v>
      </c>
      <c r="L31" s="16">
        <v>92</v>
      </c>
      <c r="M31" s="1">
        <f t="shared" si="0"/>
        <v>564</v>
      </c>
      <c r="O31" s="16">
        <v>97</v>
      </c>
      <c r="P31" s="16">
        <v>96</v>
      </c>
      <c r="Q31" s="16">
        <v>90</v>
      </c>
      <c r="R31" s="16">
        <v>91</v>
      </c>
      <c r="S31" s="16">
        <v>96</v>
      </c>
      <c r="T31" s="16">
        <v>93</v>
      </c>
      <c r="U31" s="1">
        <f t="shared" si="1"/>
        <v>563</v>
      </c>
      <c r="W31" s="16">
        <v>98</v>
      </c>
      <c r="X31" s="16">
        <v>98</v>
      </c>
      <c r="Y31" s="16">
        <v>87</v>
      </c>
      <c r="Z31" s="16">
        <v>89</v>
      </c>
      <c r="AA31" s="16">
        <v>91</v>
      </c>
      <c r="AB31" s="16">
        <v>95</v>
      </c>
      <c r="AC31" s="1">
        <f t="shared" si="2"/>
        <v>558</v>
      </c>
      <c r="AE31" s="1">
        <f t="shared" si="3"/>
        <v>1685</v>
      </c>
      <c r="AF31" s="7">
        <f t="shared" si="3"/>
        <v>0</v>
      </c>
      <c r="AG31" s="7">
        <f t="shared" si="4"/>
        <v>1685</v>
      </c>
      <c r="AH31" s="26"/>
    </row>
    <row r="32" spans="1:34" ht="21" customHeight="1" x14ac:dyDescent="0.35">
      <c r="A32" s="13">
        <v>20</v>
      </c>
      <c r="B32" s="13">
        <v>24</v>
      </c>
      <c r="C32" s="13">
        <v>511</v>
      </c>
      <c r="D32" s="14" t="s">
        <v>298</v>
      </c>
      <c r="E32" s="14" t="s">
        <v>165</v>
      </c>
      <c r="F32" t="s">
        <v>166</v>
      </c>
      <c r="G32" s="16">
        <v>98</v>
      </c>
      <c r="H32" s="16">
        <v>98</v>
      </c>
      <c r="I32" s="16">
        <v>85</v>
      </c>
      <c r="J32" s="16">
        <v>88</v>
      </c>
      <c r="K32" s="16">
        <v>92</v>
      </c>
      <c r="L32" s="16">
        <v>98</v>
      </c>
      <c r="M32" s="1">
        <f t="shared" si="0"/>
        <v>559</v>
      </c>
      <c r="N32" s="7"/>
      <c r="O32" s="16">
        <v>100</v>
      </c>
      <c r="P32" s="16">
        <v>97</v>
      </c>
      <c r="Q32" s="16">
        <v>92</v>
      </c>
      <c r="R32" s="16">
        <v>90</v>
      </c>
      <c r="S32" s="16">
        <v>91</v>
      </c>
      <c r="T32" s="16">
        <v>97</v>
      </c>
      <c r="U32" s="1">
        <f t="shared" si="1"/>
        <v>567</v>
      </c>
      <c r="V32" s="7"/>
      <c r="W32" s="16">
        <v>95</v>
      </c>
      <c r="X32" s="16">
        <v>99</v>
      </c>
      <c r="Y32" s="16">
        <v>88</v>
      </c>
      <c r="Z32" s="16">
        <v>88</v>
      </c>
      <c r="AA32" s="16">
        <v>93</v>
      </c>
      <c r="AB32" s="16">
        <v>91</v>
      </c>
      <c r="AC32" s="1">
        <f t="shared" si="2"/>
        <v>554</v>
      </c>
      <c r="AD32" s="15"/>
      <c r="AE32" s="1">
        <f t="shared" si="3"/>
        <v>1680</v>
      </c>
      <c r="AF32" s="7">
        <f t="shared" si="3"/>
        <v>0</v>
      </c>
      <c r="AG32" s="7">
        <f t="shared" si="4"/>
        <v>1680</v>
      </c>
      <c r="AH32" s="26"/>
    </row>
    <row r="33" spans="1:34" ht="21" customHeight="1" x14ac:dyDescent="0.35">
      <c r="A33" s="13">
        <v>21</v>
      </c>
      <c r="B33" s="13">
        <v>28</v>
      </c>
      <c r="C33" s="13">
        <v>630</v>
      </c>
      <c r="D33" s="14" t="s">
        <v>313</v>
      </c>
      <c r="E33" s="14" t="s">
        <v>314</v>
      </c>
      <c r="F33" t="s">
        <v>247</v>
      </c>
      <c r="G33" s="16">
        <v>95</v>
      </c>
      <c r="H33" s="16">
        <v>89</v>
      </c>
      <c r="I33" s="16">
        <v>88</v>
      </c>
      <c r="J33" s="16">
        <v>95</v>
      </c>
      <c r="K33" s="16">
        <v>91</v>
      </c>
      <c r="L33" s="16">
        <v>91</v>
      </c>
      <c r="M33" s="1">
        <f t="shared" si="0"/>
        <v>549</v>
      </c>
      <c r="N33" s="7"/>
      <c r="O33" s="16">
        <v>95</v>
      </c>
      <c r="P33" s="16">
        <v>96</v>
      </c>
      <c r="Q33" s="16">
        <v>89</v>
      </c>
      <c r="R33" s="16">
        <v>95</v>
      </c>
      <c r="S33" s="16">
        <v>96</v>
      </c>
      <c r="T33" s="16">
        <v>83</v>
      </c>
      <c r="U33" s="1">
        <f t="shared" si="1"/>
        <v>554</v>
      </c>
      <c r="V33" s="7"/>
      <c r="W33" s="16">
        <v>92</v>
      </c>
      <c r="X33" s="16">
        <v>95</v>
      </c>
      <c r="Y33" s="16">
        <v>95</v>
      </c>
      <c r="Z33" s="16">
        <v>89</v>
      </c>
      <c r="AA33" s="16">
        <v>91</v>
      </c>
      <c r="AB33" s="16">
        <v>92</v>
      </c>
      <c r="AC33" s="1">
        <f t="shared" si="2"/>
        <v>554</v>
      </c>
      <c r="AD33" s="7"/>
      <c r="AE33" s="1">
        <f t="shared" si="3"/>
        <v>1657</v>
      </c>
      <c r="AF33" s="7">
        <f t="shared" si="3"/>
        <v>0</v>
      </c>
      <c r="AG33" s="7">
        <f t="shared" si="4"/>
        <v>1657</v>
      </c>
      <c r="AH33" s="26"/>
    </row>
    <row r="34" spans="1:34" ht="21" customHeight="1" x14ac:dyDescent="0.35">
      <c r="A34" s="13">
        <v>22</v>
      </c>
      <c r="B34" s="13">
        <v>6</v>
      </c>
      <c r="C34" s="13">
        <v>615</v>
      </c>
      <c r="D34" s="14" t="s">
        <v>315</v>
      </c>
      <c r="E34" s="14" t="s">
        <v>300</v>
      </c>
      <c r="F34" t="s">
        <v>94</v>
      </c>
      <c r="G34" s="16">
        <v>93</v>
      </c>
      <c r="H34" s="16">
        <v>93</v>
      </c>
      <c r="I34" s="16">
        <v>77</v>
      </c>
      <c r="J34" s="16">
        <v>88</v>
      </c>
      <c r="K34" s="16">
        <v>84</v>
      </c>
      <c r="L34" s="16">
        <v>81</v>
      </c>
      <c r="M34" s="1">
        <f>G34+H34+I34+J34+K34+L34</f>
        <v>516</v>
      </c>
      <c r="N34" s="7"/>
      <c r="O34" s="16">
        <v>92</v>
      </c>
      <c r="P34" s="16">
        <v>93</v>
      </c>
      <c r="Q34" s="16">
        <v>93</v>
      </c>
      <c r="R34" s="16">
        <v>88</v>
      </c>
      <c r="S34" s="16">
        <v>85</v>
      </c>
      <c r="T34" s="16">
        <v>82</v>
      </c>
      <c r="U34" s="1">
        <f>O34+P34+Q34+R34+S34+T34</f>
        <v>533</v>
      </c>
      <c r="V34" s="7"/>
      <c r="W34" s="16">
        <v>96</v>
      </c>
      <c r="X34" s="16">
        <v>95</v>
      </c>
      <c r="Y34" s="16">
        <v>91</v>
      </c>
      <c r="Z34" s="16">
        <v>86</v>
      </c>
      <c r="AA34" s="16">
        <v>83</v>
      </c>
      <c r="AB34" s="16">
        <v>85</v>
      </c>
      <c r="AC34" s="1">
        <f>W34+X34+Y34+Z34+AA34+AB34</f>
        <v>536</v>
      </c>
      <c r="AD34" s="7"/>
      <c r="AE34" s="1">
        <f t="shared" si="3"/>
        <v>1585</v>
      </c>
      <c r="AF34" s="7">
        <f t="shared" si="3"/>
        <v>0</v>
      </c>
      <c r="AG34" s="7">
        <f>AE34+AF34</f>
        <v>1585</v>
      </c>
      <c r="AH34" s="26"/>
    </row>
    <row r="35" spans="1:34" ht="21" customHeight="1" x14ac:dyDescent="0.35"/>
    <row r="36" spans="1:34" ht="21" customHeight="1" x14ac:dyDescent="0.35"/>
    <row r="37" spans="1:34" ht="21" customHeight="1" x14ac:dyDescent="0.35"/>
    <row r="38" spans="1:34" ht="21" customHeight="1" x14ac:dyDescent="0.35"/>
    <row r="39" spans="1:34" ht="21" customHeight="1" x14ac:dyDescent="0.35"/>
    <row r="40" spans="1:34" ht="21" customHeight="1" x14ac:dyDescent="0.35"/>
  </sheetData>
  <mergeCells count="5">
    <mergeCell ref="A1:AH1"/>
    <mergeCell ref="A2:AH2"/>
    <mergeCell ref="A4:AH4"/>
    <mergeCell ref="A5:AH5"/>
    <mergeCell ref="A6:AH6"/>
  </mergeCells>
  <phoneticPr fontId="0" type="noConversion"/>
  <conditionalFormatting sqref="G7:AH65536 G5:AH5 G1:AH1 G3:AH3">
    <cfRule type="cellIs" dxfId="6" priority="1" stopIfTrue="1" operator="equal">
      <formula>100</formula>
    </cfRule>
  </conditionalFormatting>
  <pageMargins left="0.3" right="0.3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0"/>
  <sheetViews>
    <sheetView workbookViewId="0">
      <selection sqref="A1:BH1"/>
    </sheetView>
  </sheetViews>
  <sheetFormatPr defaultRowHeight="15.5" x14ac:dyDescent="0.35"/>
  <cols>
    <col min="1" max="2" width="5.453125" customWidth="1"/>
    <col min="3" max="3" width="10" customWidth="1"/>
    <col min="4" max="4" width="11.54296875" customWidth="1"/>
    <col min="5" max="6" width="5.453125" customWidth="1"/>
    <col min="7" max="20" width="5.453125" style="16" customWidth="1"/>
    <col min="21" max="21" width="7" style="16" customWidth="1"/>
    <col min="22" max="22" width="5.453125" style="7" customWidth="1"/>
    <col min="23" max="38" width="5.453125" style="16" customWidth="1"/>
    <col min="39" max="39" width="7.54296875" style="16" customWidth="1"/>
    <col min="40" max="40" width="7.7265625" style="7" customWidth="1"/>
    <col min="41" max="55" width="5.453125" style="16" customWidth="1"/>
    <col min="56" max="56" width="6.7265625" style="16" customWidth="1"/>
    <col min="57" max="57" width="5.453125" style="1" customWidth="1"/>
    <col min="58" max="58" width="9.1796875" style="16" customWidth="1"/>
    <col min="59" max="59" width="7.453125" style="16" customWidth="1"/>
    <col min="60" max="60" width="9.7265625" style="16" customWidth="1"/>
    <col min="61" max="62" width="9.1796875" style="16" customWidth="1"/>
  </cols>
  <sheetData>
    <row r="1" spans="1:66" s="3" customFormat="1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2"/>
      <c r="BJ1" s="2"/>
      <c r="BK1" s="2"/>
      <c r="BL1" s="2"/>
      <c r="BM1" s="2"/>
      <c r="BN1" s="2"/>
    </row>
    <row r="2" spans="1:66" s="3" customFormat="1" x14ac:dyDescent="0.3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2"/>
      <c r="BJ2" s="2"/>
      <c r="BK2" s="2"/>
      <c r="BL2" s="2"/>
      <c r="BM2" s="2"/>
      <c r="BN2" s="2"/>
    </row>
    <row r="3" spans="1:66" s="3" customFormat="1" x14ac:dyDescent="0.3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1"/>
    </row>
    <row r="4" spans="1:66" s="3" customFormat="1" x14ac:dyDescent="0.35">
      <c r="A4" s="51" t="s">
        <v>209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2"/>
      <c r="BJ4" s="2"/>
      <c r="BK4" s="2"/>
      <c r="BL4" s="2"/>
      <c r="BM4" s="2"/>
      <c r="BN4" s="2"/>
    </row>
    <row r="5" spans="1:66" s="3" customFormat="1" x14ac:dyDescent="0.35">
      <c r="A5" s="51" t="s">
        <v>250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2"/>
      <c r="BJ5" s="2"/>
      <c r="BK5" s="2"/>
      <c r="BL5" s="2"/>
      <c r="BM5" s="2"/>
      <c r="BN5" s="2"/>
    </row>
    <row r="6" spans="1:66" s="3" customFormat="1" x14ac:dyDescent="0.35">
      <c r="A6" s="55">
        <v>39587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34"/>
      <c r="BJ6" s="34"/>
      <c r="BK6" s="34"/>
      <c r="BL6" s="34"/>
      <c r="BM6" s="34"/>
      <c r="BN6" s="34"/>
    </row>
    <row r="7" spans="1:66" s="3" customFormat="1" x14ac:dyDescent="0.3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34"/>
      <c r="BJ7" s="34"/>
      <c r="BK7" s="34"/>
      <c r="BL7" s="34"/>
      <c r="BM7" s="34"/>
      <c r="BN7" s="34"/>
    </row>
    <row r="8" spans="1:66" s="3" customFormat="1" x14ac:dyDescent="0.35">
      <c r="B8" s="4"/>
      <c r="C8" s="4"/>
      <c r="D8" s="4"/>
      <c r="E8" s="4"/>
      <c r="F8" s="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7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7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35" t="s">
        <v>2</v>
      </c>
      <c r="BG8" s="35" t="s">
        <v>3</v>
      </c>
      <c r="BH8" s="35" t="s">
        <v>26</v>
      </c>
      <c r="BI8" s="1"/>
    </row>
    <row r="9" spans="1:66" s="6" customFormat="1" x14ac:dyDescent="0.35">
      <c r="C9" s="6" t="s">
        <v>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6" t="s">
        <v>103</v>
      </c>
      <c r="V9" s="23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7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>
        <v>3510</v>
      </c>
      <c r="BG9" s="1">
        <v>199.5</v>
      </c>
      <c r="BH9" s="29">
        <v>3709.5</v>
      </c>
      <c r="BI9" s="1"/>
    </row>
    <row r="10" spans="1:66" s="6" customFormat="1" x14ac:dyDescent="0.35">
      <c r="C10" s="6" t="s">
        <v>5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6" t="s">
        <v>102</v>
      </c>
      <c r="V10" s="23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7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>
        <v>3503</v>
      </c>
      <c r="BG10" s="1">
        <v>198.3</v>
      </c>
      <c r="BH10" s="29">
        <v>3701.3</v>
      </c>
      <c r="BI10" s="1"/>
    </row>
    <row r="11" spans="1:66" s="6" customFormat="1" x14ac:dyDescent="0.35">
      <c r="C11" s="6" t="s">
        <v>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6" t="s">
        <v>220</v>
      </c>
      <c r="V11" s="23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7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>
        <v>3495</v>
      </c>
      <c r="BG11" s="1">
        <v>192.3</v>
      </c>
      <c r="BH11" s="29">
        <v>3687.3</v>
      </c>
      <c r="BI11" s="1"/>
    </row>
    <row r="12" spans="1:66" s="3" customFormat="1" x14ac:dyDescent="0.35">
      <c r="A12" s="4"/>
      <c r="B12" s="4"/>
      <c r="C12" s="4"/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7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7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66" s="3" customFormat="1" ht="33" customHeight="1" x14ac:dyDescent="0.35">
      <c r="A13" s="1" t="s">
        <v>7</v>
      </c>
      <c r="B13" s="8" t="s">
        <v>8</v>
      </c>
      <c r="C13" s="9" t="s">
        <v>9</v>
      </c>
      <c r="D13" s="9" t="s">
        <v>10</v>
      </c>
      <c r="E13" s="10" t="s">
        <v>93</v>
      </c>
      <c r="F13" s="1">
        <v>1</v>
      </c>
      <c r="G13" s="1">
        <v>2</v>
      </c>
      <c r="H13" s="1">
        <v>3</v>
      </c>
      <c r="I13" s="1">
        <v>4</v>
      </c>
      <c r="J13" s="36" t="s">
        <v>214</v>
      </c>
      <c r="K13" s="1">
        <v>1</v>
      </c>
      <c r="L13" s="1">
        <v>2</v>
      </c>
      <c r="M13" s="1">
        <v>3</v>
      </c>
      <c r="N13" s="1">
        <v>4</v>
      </c>
      <c r="O13" s="36" t="s">
        <v>215</v>
      </c>
      <c r="P13" s="1">
        <v>1</v>
      </c>
      <c r="Q13" s="1">
        <v>2</v>
      </c>
      <c r="R13" s="1">
        <v>3</v>
      </c>
      <c r="S13" s="1">
        <v>4</v>
      </c>
      <c r="T13" s="36" t="s">
        <v>216</v>
      </c>
      <c r="U13" s="1" t="s">
        <v>11</v>
      </c>
      <c r="V13" s="7" t="s">
        <v>12</v>
      </c>
      <c r="W13" s="37" t="s">
        <v>217</v>
      </c>
      <c r="X13" s="1">
        <v>1</v>
      </c>
      <c r="Y13" s="1">
        <v>2</v>
      </c>
      <c r="Z13" s="1">
        <v>3</v>
      </c>
      <c r="AA13" s="1">
        <v>4</v>
      </c>
      <c r="AB13" s="36" t="s">
        <v>214</v>
      </c>
      <c r="AC13" s="1">
        <v>1</v>
      </c>
      <c r="AD13" s="1">
        <v>2</v>
      </c>
      <c r="AE13" s="1">
        <v>3</v>
      </c>
      <c r="AF13" s="1">
        <v>4</v>
      </c>
      <c r="AG13" s="36" t="s">
        <v>215</v>
      </c>
      <c r="AH13" s="1">
        <v>1</v>
      </c>
      <c r="AI13" s="1">
        <v>2</v>
      </c>
      <c r="AJ13" s="1">
        <v>3</v>
      </c>
      <c r="AK13" s="1">
        <v>4</v>
      </c>
      <c r="AL13" s="36" t="s">
        <v>216</v>
      </c>
      <c r="AM13" s="1" t="s">
        <v>13</v>
      </c>
      <c r="AN13" s="7" t="s">
        <v>14</v>
      </c>
      <c r="AO13" s="1">
        <v>1</v>
      </c>
      <c r="AP13" s="1">
        <v>2</v>
      </c>
      <c r="AQ13" s="1">
        <v>3</v>
      </c>
      <c r="AR13" s="1">
        <v>4</v>
      </c>
      <c r="AS13" s="36" t="s">
        <v>214</v>
      </c>
      <c r="AT13" s="1">
        <v>1</v>
      </c>
      <c r="AU13" s="1">
        <v>2</v>
      </c>
      <c r="AV13" s="1">
        <v>3</v>
      </c>
      <c r="AW13" s="1">
        <v>4</v>
      </c>
      <c r="AX13" s="36" t="s">
        <v>215</v>
      </c>
      <c r="AY13" s="1">
        <v>1</v>
      </c>
      <c r="AZ13" s="1">
        <v>2</v>
      </c>
      <c r="BA13" s="1">
        <v>3</v>
      </c>
      <c r="BB13" s="1">
        <v>4</v>
      </c>
      <c r="BC13" s="36" t="s">
        <v>216</v>
      </c>
      <c r="BD13" s="1" t="s">
        <v>27</v>
      </c>
      <c r="BE13" s="1" t="s">
        <v>28</v>
      </c>
      <c r="BF13" s="38" t="s">
        <v>15</v>
      </c>
      <c r="BG13" s="38" t="s">
        <v>16</v>
      </c>
      <c r="BH13" s="38" t="s">
        <v>17</v>
      </c>
      <c r="BI13" s="1"/>
    </row>
    <row r="14" spans="1:66" s="18" customFormat="1" x14ac:dyDescent="0.35">
      <c r="A14" s="13">
        <v>1</v>
      </c>
      <c r="B14" s="13">
        <v>590</v>
      </c>
      <c r="C14" s="14" t="s">
        <v>18</v>
      </c>
      <c r="D14" s="14" t="s">
        <v>33</v>
      </c>
      <c r="E14" t="s">
        <v>96</v>
      </c>
      <c r="F14" s="19"/>
      <c r="G14" s="19"/>
      <c r="H14" s="19"/>
      <c r="I14" s="19"/>
      <c r="J14" s="20">
        <v>395</v>
      </c>
      <c r="K14" s="19"/>
      <c r="L14" s="19"/>
      <c r="M14" s="19"/>
      <c r="N14" s="19"/>
      <c r="O14" s="20">
        <v>389</v>
      </c>
      <c r="P14" s="19"/>
      <c r="Q14" s="19"/>
      <c r="R14" s="19"/>
      <c r="S14" s="19"/>
      <c r="T14" s="20">
        <v>390</v>
      </c>
      <c r="U14" s="20">
        <f t="shared" ref="U14:U42" si="0">J14+O14+T14</f>
        <v>1174</v>
      </c>
      <c r="V14" s="24"/>
      <c r="W14" s="19"/>
      <c r="X14" s="19"/>
      <c r="Y14" s="19"/>
      <c r="Z14" s="19"/>
      <c r="AA14" s="19"/>
      <c r="AB14" s="20">
        <v>398</v>
      </c>
      <c r="AC14" s="19"/>
      <c r="AD14" s="19"/>
      <c r="AE14" s="19"/>
      <c r="AF14" s="19"/>
      <c r="AG14" s="20">
        <v>388</v>
      </c>
      <c r="AH14" s="19">
        <v>97</v>
      </c>
      <c r="AI14" s="19">
        <v>95</v>
      </c>
      <c r="AJ14" s="19">
        <v>97</v>
      </c>
      <c r="AK14" s="19">
        <v>99</v>
      </c>
      <c r="AL14" s="20">
        <f t="shared" ref="AL14:AL53" si="1">AH14+AI14+AJ14+AK14</f>
        <v>388</v>
      </c>
      <c r="AM14" s="20">
        <f t="shared" ref="AM14:AM53" si="2">AB14+AG14+AL14</f>
        <v>1174</v>
      </c>
      <c r="AN14" s="24">
        <v>99.4</v>
      </c>
      <c r="AO14" s="19"/>
      <c r="AP14" s="19"/>
      <c r="AQ14" s="19"/>
      <c r="AR14" s="19"/>
      <c r="AS14" s="20">
        <v>396</v>
      </c>
      <c r="AT14" s="19"/>
      <c r="AU14" s="19"/>
      <c r="AV14" s="19"/>
      <c r="AW14" s="19"/>
      <c r="AX14" s="20">
        <v>380</v>
      </c>
      <c r="AY14" s="19">
        <v>96</v>
      </c>
      <c r="AZ14" s="19">
        <v>98</v>
      </c>
      <c r="BA14" s="19">
        <v>97</v>
      </c>
      <c r="BB14" s="19">
        <v>95</v>
      </c>
      <c r="BC14" s="20">
        <f t="shared" ref="BC14:BC53" si="3">AY14+AZ14+BA14+BB14</f>
        <v>386</v>
      </c>
      <c r="BD14" s="20">
        <f t="shared" ref="BD14:BD53" si="4">AS14+AX14+BC14</f>
        <v>1162</v>
      </c>
      <c r="BE14" s="20">
        <v>100.1</v>
      </c>
      <c r="BF14" s="20">
        <f t="shared" ref="BF14:BF53" si="5">U14+AM14+BD14</f>
        <v>3510</v>
      </c>
      <c r="BG14" s="24">
        <f t="shared" ref="BG14:BG53" si="6">V14+AN14+BE14</f>
        <v>199.5</v>
      </c>
      <c r="BH14" s="24">
        <f t="shared" ref="BH14:BH53" si="7">BF14+BG14</f>
        <v>3709.5</v>
      </c>
      <c r="BI14" s="19"/>
    </row>
    <row r="15" spans="1:66" s="18" customFormat="1" x14ac:dyDescent="0.35">
      <c r="A15" s="13">
        <v>2</v>
      </c>
      <c r="B15" s="13">
        <v>505</v>
      </c>
      <c r="C15" s="14" t="s">
        <v>29</v>
      </c>
      <c r="D15" s="14" t="s">
        <v>30</v>
      </c>
      <c r="E15" t="s">
        <v>96</v>
      </c>
      <c r="F15" s="19"/>
      <c r="G15" s="19"/>
      <c r="H15" s="19"/>
      <c r="I15" s="19"/>
      <c r="J15" s="20">
        <v>396</v>
      </c>
      <c r="K15" s="19"/>
      <c r="L15" s="19"/>
      <c r="M15" s="19"/>
      <c r="N15" s="19"/>
      <c r="O15" s="20">
        <v>382</v>
      </c>
      <c r="P15" s="19">
        <v>94</v>
      </c>
      <c r="Q15" s="19">
        <v>96</v>
      </c>
      <c r="R15" s="19">
        <v>100</v>
      </c>
      <c r="S15" s="19">
        <v>94</v>
      </c>
      <c r="T15" s="20">
        <v>384</v>
      </c>
      <c r="U15" s="20">
        <f t="shared" si="0"/>
        <v>1162</v>
      </c>
      <c r="V15" s="24">
        <v>98.1</v>
      </c>
      <c r="W15" s="19"/>
      <c r="X15" s="19"/>
      <c r="Y15" s="19"/>
      <c r="Z15" s="19"/>
      <c r="AA15" s="19"/>
      <c r="AB15" s="20">
        <v>397</v>
      </c>
      <c r="AC15" s="19"/>
      <c r="AD15" s="19"/>
      <c r="AE15" s="19"/>
      <c r="AF15" s="19"/>
      <c r="AG15" s="20">
        <v>378</v>
      </c>
      <c r="AH15" s="19">
        <v>99</v>
      </c>
      <c r="AI15" s="19">
        <v>96</v>
      </c>
      <c r="AJ15" s="19">
        <v>99</v>
      </c>
      <c r="AK15" s="19">
        <v>95</v>
      </c>
      <c r="AL15" s="20">
        <f t="shared" si="1"/>
        <v>389</v>
      </c>
      <c r="AM15" s="20">
        <f t="shared" si="2"/>
        <v>1164</v>
      </c>
      <c r="AN15" s="24">
        <v>100.2</v>
      </c>
      <c r="AO15" s="19"/>
      <c r="AP15" s="19"/>
      <c r="AQ15" s="19"/>
      <c r="AR15" s="19"/>
      <c r="AS15" s="20">
        <v>399</v>
      </c>
      <c r="AT15" s="19"/>
      <c r="AU15" s="19"/>
      <c r="AV15" s="19"/>
      <c r="AW15" s="19"/>
      <c r="AX15" s="20">
        <v>383</v>
      </c>
      <c r="AY15" s="19">
        <v>99</v>
      </c>
      <c r="AZ15" s="19">
        <v>99</v>
      </c>
      <c r="BA15" s="19">
        <v>100</v>
      </c>
      <c r="BB15" s="19">
        <v>97</v>
      </c>
      <c r="BC15" s="20">
        <f t="shared" si="3"/>
        <v>395</v>
      </c>
      <c r="BD15" s="20">
        <f t="shared" si="4"/>
        <v>1177</v>
      </c>
      <c r="BE15" s="20"/>
      <c r="BF15" s="20">
        <f t="shared" si="5"/>
        <v>3503</v>
      </c>
      <c r="BG15" s="24">
        <f t="shared" si="6"/>
        <v>198.3</v>
      </c>
      <c r="BH15" s="24">
        <f t="shared" si="7"/>
        <v>3701.3</v>
      </c>
      <c r="BI15" s="19"/>
    </row>
    <row r="16" spans="1:66" s="18" customFormat="1" ht="17.25" customHeight="1" x14ac:dyDescent="0.35">
      <c r="A16" s="13">
        <v>3</v>
      </c>
      <c r="B16" s="13">
        <v>576</v>
      </c>
      <c r="C16" s="14" t="s">
        <v>29</v>
      </c>
      <c r="D16" s="14" t="s">
        <v>37</v>
      </c>
      <c r="E16" t="s">
        <v>95</v>
      </c>
      <c r="F16" s="19"/>
      <c r="G16" s="19"/>
      <c r="H16" s="19"/>
      <c r="I16" s="19"/>
      <c r="J16" s="20">
        <v>398</v>
      </c>
      <c r="K16" s="19"/>
      <c r="L16" s="19"/>
      <c r="M16" s="19"/>
      <c r="N16" s="19"/>
      <c r="O16" s="20">
        <v>378</v>
      </c>
      <c r="P16" s="19"/>
      <c r="Q16" s="19"/>
      <c r="R16" s="19"/>
      <c r="S16" s="19"/>
      <c r="T16" s="20">
        <v>385</v>
      </c>
      <c r="U16" s="20">
        <f t="shared" si="0"/>
        <v>1161</v>
      </c>
      <c r="V16" s="24">
        <v>95.4</v>
      </c>
      <c r="W16" s="19"/>
      <c r="X16" s="19"/>
      <c r="Y16" s="19"/>
      <c r="Z16" s="19"/>
      <c r="AA16" s="19"/>
      <c r="AB16" s="20">
        <v>399</v>
      </c>
      <c r="AC16" s="19"/>
      <c r="AD16" s="19"/>
      <c r="AE16" s="19"/>
      <c r="AF16" s="19"/>
      <c r="AG16" s="20">
        <v>378</v>
      </c>
      <c r="AH16" s="19">
        <v>96</v>
      </c>
      <c r="AI16" s="19">
        <v>96</v>
      </c>
      <c r="AJ16" s="19">
        <v>96</v>
      </c>
      <c r="AK16" s="19">
        <v>99</v>
      </c>
      <c r="AL16" s="20">
        <f t="shared" si="1"/>
        <v>387</v>
      </c>
      <c r="AM16" s="20">
        <f t="shared" si="2"/>
        <v>1164</v>
      </c>
      <c r="AN16" s="24">
        <v>96.9</v>
      </c>
      <c r="AO16" s="19"/>
      <c r="AP16" s="19"/>
      <c r="AQ16" s="19"/>
      <c r="AR16" s="19"/>
      <c r="AS16" s="20">
        <v>396</v>
      </c>
      <c r="AT16" s="19"/>
      <c r="AU16" s="19"/>
      <c r="AV16" s="19"/>
      <c r="AW16" s="19"/>
      <c r="AX16" s="20">
        <v>386</v>
      </c>
      <c r="AY16" s="19">
        <v>98</v>
      </c>
      <c r="AZ16" s="19">
        <v>98</v>
      </c>
      <c r="BA16" s="19">
        <v>99</v>
      </c>
      <c r="BB16" s="19">
        <v>93</v>
      </c>
      <c r="BC16" s="20">
        <f t="shared" si="3"/>
        <v>388</v>
      </c>
      <c r="BD16" s="20">
        <f t="shared" si="4"/>
        <v>1170</v>
      </c>
      <c r="BE16" s="20"/>
      <c r="BF16" s="20">
        <f t="shared" si="5"/>
        <v>3495</v>
      </c>
      <c r="BG16" s="24">
        <f t="shared" si="6"/>
        <v>192.3</v>
      </c>
      <c r="BH16" s="24">
        <f t="shared" si="7"/>
        <v>3687.3</v>
      </c>
      <c r="BI16" s="19"/>
    </row>
    <row r="17" spans="1:61" s="18" customFormat="1" ht="17.25" customHeight="1" x14ac:dyDescent="0.35">
      <c r="A17" s="13">
        <v>4</v>
      </c>
      <c r="B17" s="13">
        <v>618</v>
      </c>
      <c r="C17" s="14" t="s">
        <v>31</v>
      </c>
      <c r="D17" s="14" t="s">
        <v>32</v>
      </c>
      <c r="E17" t="s">
        <v>94</v>
      </c>
      <c r="F17" s="19"/>
      <c r="G17" s="19"/>
      <c r="H17" s="19"/>
      <c r="I17" s="19"/>
      <c r="J17" s="20">
        <v>396</v>
      </c>
      <c r="K17" s="19"/>
      <c r="L17" s="19"/>
      <c r="M17" s="19"/>
      <c r="N17" s="19"/>
      <c r="O17" s="20">
        <v>379</v>
      </c>
      <c r="P17" s="19">
        <v>94</v>
      </c>
      <c r="Q17" s="19">
        <v>98</v>
      </c>
      <c r="R17" s="19">
        <v>98</v>
      </c>
      <c r="S17" s="19">
        <v>97</v>
      </c>
      <c r="T17" s="20">
        <v>387</v>
      </c>
      <c r="U17" s="20">
        <f t="shared" si="0"/>
        <v>1162</v>
      </c>
      <c r="V17" s="24"/>
      <c r="W17" s="19"/>
      <c r="X17" s="19"/>
      <c r="Y17" s="19"/>
      <c r="Z17" s="19"/>
      <c r="AA17" s="19"/>
      <c r="AB17" s="20">
        <v>400</v>
      </c>
      <c r="AC17" s="19"/>
      <c r="AD17" s="19"/>
      <c r="AE17" s="19"/>
      <c r="AF17" s="19"/>
      <c r="AG17" s="20">
        <v>374</v>
      </c>
      <c r="AH17" s="19">
        <v>99</v>
      </c>
      <c r="AI17" s="19">
        <v>96</v>
      </c>
      <c r="AJ17" s="19">
        <v>97</v>
      </c>
      <c r="AK17" s="19">
        <v>98</v>
      </c>
      <c r="AL17" s="20">
        <f t="shared" si="1"/>
        <v>390</v>
      </c>
      <c r="AM17" s="20">
        <f t="shared" si="2"/>
        <v>1164</v>
      </c>
      <c r="AN17" s="24">
        <v>97.5</v>
      </c>
      <c r="AO17" s="19"/>
      <c r="AP17" s="19"/>
      <c r="AQ17" s="19"/>
      <c r="AR17" s="19"/>
      <c r="AS17" s="20">
        <v>400</v>
      </c>
      <c r="AT17" s="19"/>
      <c r="AU17" s="19"/>
      <c r="AV17" s="19"/>
      <c r="AW17" s="19"/>
      <c r="AX17" s="20">
        <v>379</v>
      </c>
      <c r="AY17" s="19">
        <v>97</v>
      </c>
      <c r="AZ17" s="19">
        <v>97</v>
      </c>
      <c r="BA17" s="19">
        <v>95</v>
      </c>
      <c r="BB17" s="19">
        <v>97</v>
      </c>
      <c r="BC17" s="20">
        <f t="shared" si="3"/>
        <v>386</v>
      </c>
      <c r="BD17" s="20">
        <f t="shared" si="4"/>
        <v>1165</v>
      </c>
      <c r="BE17" s="20">
        <v>95.7</v>
      </c>
      <c r="BF17" s="20">
        <f t="shared" si="5"/>
        <v>3491</v>
      </c>
      <c r="BG17" s="24">
        <f t="shared" si="6"/>
        <v>193.2</v>
      </c>
      <c r="BH17" s="24">
        <f t="shared" si="7"/>
        <v>3684.2</v>
      </c>
      <c r="BI17" s="19"/>
    </row>
    <row r="18" spans="1:61" s="18" customFormat="1" ht="17.25" customHeight="1" x14ac:dyDescent="0.35">
      <c r="A18" s="13">
        <v>5</v>
      </c>
      <c r="B18" s="13">
        <v>548</v>
      </c>
      <c r="C18" s="14" t="s">
        <v>41</v>
      </c>
      <c r="D18" s="14" t="s">
        <v>21</v>
      </c>
      <c r="E18" t="s">
        <v>95</v>
      </c>
      <c r="F18" s="19"/>
      <c r="G18" s="19"/>
      <c r="H18" s="19"/>
      <c r="I18" s="19"/>
      <c r="J18" s="20">
        <v>397</v>
      </c>
      <c r="K18" s="19"/>
      <c r="L18" s="19"/>
      <c r="M18" s="19"/>
      <c r="N18" s="19"/>
      <c r="O18" s="20">
        <v>379</v>
      </c>
      <c r="P18" s="19">
        <v>97</v>
      </c>
      <c r="Q18" s="19">
        <v>99</v>
      </c>
      <c r="R18" s="19">
        <v>97</v>
      </c>
      <c r="S18" s="19">
        <v>94</v>
      </c>
      <c r="T18" s="20">
        <v>387</v>
      </c>
      <c r="U18" s="20">
        <f t="shared" si="0"/>
        <v>1163</v>
      </c>
      <c r="V18" s="24">
        <v>95.5</v>
      </c>
      <c r="W18" s="19"/>
      <c r="X18" s="19"/>
      <c r="Y18" s="19"/>
      <c r="Z18" s="19"/>
      <c r="AA18" s="19"/>
      <c r="AB18" s="20">
        <v>396</v>
      </c>
      <c r="AC18" s="19"/>
      <c r="AD18" s="19"/>
      <c r="AE18" s="19"/>
      <c r="AF18" s="19"/>
      <c r="AG18" s="20">
        <v>378</v>
      </c>
      <c r="AH18" s="19">
        <v>99</v>
      </c>
      <c r="AI18" s="19">
        <v>98</v>
      </c>
      <c r="AJ18" s="19">
        <v>98</v>
      </c>
      <c r="AK18" s="19">
        <v>98</v>
      </c>
      <c r="AL18" s="20">
        <f t="shared" si="1"/>
        <v>393</v>
      </c>
      <c r="AM18" s="20">
        <f t="shared" si="2"/>
        <v>1167</v>
      </c>
      <c r="AN18" s="24">
        <v>101</v>
      </c>
      <c r="AO18" s="19"/>
      <c r="AP18" s="19"/>
      <c r="AQ18" s="19"/>
      <c r="AR18" s="19"/>
      <c r="AS18" s="20">
        <v>394</v>
      </c>
      <c r="AT18" s="19"/>
      <c r="AU18" s="19"/>
      <c r="AV18" s="19"/>
      <c r="AW18" s="19"/>
      <c r="AX18" s="20">
        <v>374</v>
      </c>
      <c r="AY18" s="19">
        <v>98</v>
      </c>
      <c r="AZ18" s="19">
        <v>97</v>
      </c>
      <c r="BA18" s="19">
        <v>96</v>
      </c>
      <c r="BB18" s="19">
        <v>98</v>
      </c>
      <c r="BC18" s="20">
        <f t="shared" si="3"/>
        <v>389</v>
      </c>
      <c r="BD18" s="20">
        <f t="shared" si="4"/>
        <v>1157</v>
      </c>
      <c r="BE18" s="20"/>
      <c r="BF18" s="20">
        <f t="shared" si="5"/>
        <v>3487</v>
      </c>
      <c r="BG18" s="24">
        <f t="shared" si="6"/>
        <v>196.5</v>
      </c>
      <c r="BH18" s="24">
        <f t="shared" si="7"/>
        <v>3683.5</v>
      </c>
      <c r="BI18" s="19"/>
    </row>
    <row r="19" spans="1:61" s="18" customFormat="1" x14ac:dyDescent="0.35">
      <c r="A19" s="13">
        <v>6</v>
      </c>
      <c r="B19" s="13">
        <v>552</v>
      </c>
      <c r="C19" s="14" t="s">
        <v>47</v>
      </c>
      <c r="D19" s="14" t="s">
        <v>48</v>
      </c>
      <c r="E19" t="s">
        <v>94</v>
      </c>
      <c r="F19" s="19"/>
      <c r="G19" s="19"/>
      <c r="H19" s="19"/>
      <c r="I19" s="19"/>
      <c r="J19" s="20">
        <v>399</v>
      </c>
      <c r="K19" s="19"/>
      <c r="L19" s="19"/>
      <c r="M19" s="19"/>
      <c r="N19" s="19"/>
      <c r="O19" s="20">
        <v>375</v>
      </c>
      <c r="P19" s="19"/>
      <c r="Q19" s="19"/>
      <c r="R19" s="19"/>
      <c r="S19" s="19"/>
      <c r="T19" s="20">
        <v>381</v>
      </c>
      <c r="U19" s="20">
        <f t="shared" si="0"/>
        <v>1155</v>
      </c>
      <c r="V19" s="24"/>
      <c r="W19" s="19"/>
      <c r="X19" s="19"/>
      <c r="Y19" s="19"/>
      <c r="Z19" s="19"/>
      <c r="AA19" s="19"/>
      <c r="AB19" s="20">
        <v>400</v>
      </c>
      <c r="AC19" s="19"/>
      <c r="AD19" s="19"/>
      <c r="AE19" s="19"/>
      <c r="AF19" s="19"/>
      <c r="AG19" s="20">
        <v>386</v>
      </c>
      <c r="AH19" s="19">
        <v>96</v>
      </c>
      <c r="AI19" s="19">
        <v>97</v>
      </c>
      <c r="AJ19" s="19">
        <v>97</v>
      </c>
      <c r="AK19" s="19">
        <v>97</v>
      </c>
      <c r="AL19" s="20">
        <f t="shared" si="1"/>
        <v>387</v>
      </c>
      <c r="AM19" s="20">
        <f t="shared" si="2"/>
        <v>1173</v>
      </c>
      <c r="AN19" s="24">
        <v>90.2</v>
      </c>
      <c r="AO19" s="19"/>
      <c r="AP19" s="19"/>
      <c r="AQ19" s="19"/>
      <c r="AR19" s="19"/>
      <c r="AS19" s="20">
        <v>396</v>
      </c>
      <c r="AT19" s="19"/>
      <c r="AU19" s="19"/>
      <c r="AV19" s="19"/>
      <c r="AW19" s="19"/>
      <c r="AX19" s="20">
        <v>378</v>
      </c>
      <c r="AY19" s="19">
        <v>100</v>
      </c>
      <c r="AZ19" s="19">
        <v>99</v>
      </c>
      <c r="BA19" s="19">
        <v>96</v>
      </c>
      <c r="BB19" s="19">
        <v>97</v>
      </c>
      <c r="BC19" s="20">
        <f t="shared" si="3"/>
        <v>392</v>
      </c>
      <c r="BD19" s="20">
        <f t="shared" si="4"/>
        <v>1166</v>
      </c>
      <c r="BE19" s="20">
        <v>94.3</v>
      </c>
      <c r="BF19" s="20">
        <f t="shared" si="5"/>
        <v>3494</v>
      </c>
      <c r="BG19" s="24">
        <f t="shared" si="6"/>
        <v>184.5</v>
      </c>
      <c r="BH19" s="24">
        <f t="shared" si="7"/>
        <v>3678.5</v>
      </c>
      <c r="BI19" s="19"/>
    </row>
    <row r="20" spans="1:61" s="18" customFormat="1" ht="17.25" customHeight="1" x14ac:dyDescent="0.35">
      <c r="A20" s="13">
        <v>7</v>
      </c>
      <c r="B20" s="13">
        <v>509</v>
      </c>
      <c r="C20" s="14" t="s">
        <v>39</v>
      </c>
      <c r="D20" s="14" t="s">
        <v>40</v>
      </c>
      <c r="E20" t="s">
        <v>95</v>
      </c>
      <c r="F20" s="19"/>
      <c r="G20" s="19"/>
      <c r="H20" s="19"/>
      <c r="I20" s="19"/>
      <c r="J20" s="20">
        <v>396</v>
      </c>
      <c r="K20" s="19"/>
      <c r="L20" s="19"/>
      <c r="M20" s="19"/>
      <c r="N20" s="19"/>
      <c r="O20" s="20">
        <v>380</v>
      </c>
      <c r="P20" s="19"/>
      <c r="Q20" s="19"/>
      <c r="R20" s="19"/>
      <c r="S20" s="19"/>
      <c r="T20" s="20">
        <v>382</v>
      </c>
      <c r="U20" s="20">
        <f t="shared" si="0"/>
        <v>1158</v>
      </c>
      <c r="V20" s="24"/>
      <c r="W20" s="19"/>
      <c r="X20" s="19"/>
      <c r="Y20" s="19"/>
      <c r="Z20" s="19"/>
      <c r="AA20" s="19"/>
      <c r="AB20" s="20">
        <v>396</v>
      </c>
      <c r="AC20" s="19"/>
      <c r="AD20" s="19"/>
      <c r="AE20" s="19"/>
      <c r="AF20" s="19"/>
      <c r="AG20" s="20">
        <v>382</v>
      </c>
      <c r="AH20" s="19">
        <v>97</v>
      </c>
      <c r="AI20" s="19">
        <v>98</v>
      </c>
      <c r="AJ20" s="19">
        <v>99</v>
      </c>
      <c r="AK20" s="19">
        <v>97</v>
      </c>
      <c r="AL20" s="20">
        <f t="shared" si="1"/>
        <v>391</v>
      </c>
      <c r="AM20" s="20">
        <f t="shared" si="2"/>
        <v>1169</v>
      </c>
      <c r="AN20" s="24">
        <v>91.2</v>
      </c>
      <c r="AO20" s="19"/>
      <c r="AP20" s="19"/>
      <c r="AQ20" s="19"/>
      <c r="AR20" s="19"/>
      <c r="AS20" s="20">
        <v>397</v>
      </c>
      <c r="AT20" s="19"/>
      <c r="AU20" s="19"/>
      <c r="AV20" s="19"/>
      <c r="AW20" s="19"/>
      <c r="AX20" s="20">
        <v>383</v>
      </c>
      <c r="AY20" s="19">
        <v>95</v>
      </c>
      <c r="AZ20" s="19">
        <v>97</v>
      </c>
      <c r="BA20" s="19">
        <v>95</v>
      </c>
      <c r="BB20" s="19">
        <v>98</v>
      </c>
      <c r="BC20" s="20">
        <f t="shared" si="3"/>
        <v>385</v>
      </c>
      <c r="BD20" s="20">
        <f t="shared" si="4"/>
        <v>1165</v>
      </c>
      <c r="BE20" s="20">
        <v>92.8</v>
      </c>
      <c r="BF20" s="20">
        <f t="shared" si="5"/>
        <v>3492</v>
      </c>
      <c r="BG20" s="24">
        <f t="shared" si="6"/>
        <v>184</v>
      </c>
      <c r="BH20" s="24">
        <f t="shared" si="7"/>
        <v>3676</v>
      </c>
      <c r="BI20" s="19"/>
    </row>
    <row r="21" spans="1:61" s="18" customFormat="1" x14ac:dyDescent="0.35">
      <c r="A21" s="13">
        <v>8</v>
      </c>
      <c r="B21" s="13">
        <v>551</v>
      </c>
      <c r="C21" s="14" t="s">
        <v>49</v>
      </c>
      <c r="D21" s="14" t="s">
        <v>50</v>
      </c>
      <c r="E21" t="s">
        <v>96</v>
      </c>
      <c r="F21" s="19"/>
      <c r="G21" s="19"/>
      <c r="H21" s="19"/>
      <c r="I21" s="19"/>
      <c r="J21" s="20">
        <v>396</v>
      </c>
      <c r="K21" s="19"/>
      <c r="L21" s="19"/>
      <c r="M21" s="19"/>
      <c r="N21" s="19"/>
      <c r="O21" s="20">
        <v>371</v>
      </c>
      <c r="P21" s="19"/>
      <c r="Q21" s="19"/>
      <c r="R21" s="19"/>
      <c r="S21" s="19"/>
      <c r="T21" s="20">
        <v>386</v>
      </c>
      <c r="U21" s="20">
        <f t="shared" si="0"/>
        <v>1153</v>
      </c>
      <c r="V21" s="24"/>
      <c r="W21" s="19"/>
      <c r="X21" s="19"/>
      <c r="Y21" s="19"/>
      <c r="Z21" s="19"/>
      <c r="AA21" s="19"/>
      <c r="AB21" s="20">
        <v>398</v>
      </c>
      <c r="AC21" s="19"/>
      <c r="AD21" s="19"/>
      <c r="AE21" s="19"/>
      <c r="AF21" s="19"/>
      <c r="AG21" s="20">
        <v>380</v>
      </c>
      <c r="AH21" s="19">
        <v>98</v>
      </c>
      <c r="AI21" s="19">
        <v>96</v>
      </c>
      <c r="AJ21" s="19">
        <v>98</v>
      </c>
      <c r="AK21" s="19">
        <v>96</v>
      </c>
      <c r="AL21" s="20">
        <f t="shared" si="1"/>
        <v>388</v>
      </c>
      <c r="AM21" s="20">
        <f t="shared" si="2"/>
        <v>1166</v>
      </c>
      <c r="AN21" s="24">
        <v>94.7</v>
      </c>
      <c r="AO21" s="19"/>
      <c r="AP21" s="19"/>
      <c r="AQ21" s="19"/>
      <c r="AR21" s="19"/>
      <c r="AS21" s="20">
        <v>395</v>
      </c>
      <c r="AT21" s="19"/>
      <c r="AU21" s="19"/>
      <c r="AV21" s="19"/>
      <c r="AW21" s="19"/>
      <c r="AX21" s="20">
        <v>378</v>
      </c>
      <c r="AY21" s="19">
        <v>98</v>
      </c>
      <c r="AZ21" s="19">
        <v>99</v>
      </c>
      <c r="BA21" s="19">
        <v>99</v>
      </c>
      <c r="BB21" s="19">
        <v>95</v>
      </c>
      <c r="BC21" s="20">
        <f t="shared" si="3"/>
        <v>391</v>
      </c>
      <c r="BD21" s="20">
        <f t="shared" si="4"/>
        <v>1164</v>
      </c>
      <c r="BE21" s="20">
        <v>95.7</v>
      </c>
      <c r="BF21" s="20">
        <f t="shared" si="5"/>
        <v>3483</v>
      </c>
      <c r="BG21" s="24">
        <f t="shared" si="6"/>
        <v>190.4</v>
      </c>
      <c r="BH21" s="24">
        <f t="shared" si="7"/>
        <v>3673.4</v>
      </c>
      <c r="BI21" s="19"/>
    </row>
    <row r="22" spans="1:61" s="18" customFormat="1" x14ac:dyDescent="0.35">
      <c r="A22" s="13">
        <v>9</v>
      </c>
      <c r="B22" s="13">
        <v>529</v>
      </c>
      <c r="C22" s="14" t="s">
        <v>20</v>
      </c>
      <c r="D22" s="14" t="s">
        <v>63</v>
      </c>
      <c r="E22" t="s">
        <v>104</v>
      </c>
      <c r="F22" s="19"/>
      <c r="G22" s="19"/>
      <c r="H22" s="19"/>
      <c r="I22" s="19"/>
      <c r="J22" s="20">
        <v>393</v>
      </c>
      <c r="K22" s="19"/>
      <c r="L22" s="19"/>
      <c r="M22" s="19"/>
      <c r="N22" s="19"/>
      <c r="O22" s="20">
        <v>378</v>
      </c>
      <c r="P22" s="19"/>
      <c r="Q22" s="19"/>
      <c r="R22" s="19"/>
      <c r="S22" s="19"/>
      <c r="T22" s="20">
        <v>386</v>
      </c>
      <c r="U22" s="20">
        <f t="shared" si="0"/>
        <v>1157</v>
      </c>
      <c r="V22" s="24"/>
      <c r="W22" s="19"/>
      <c r="X22" s="19"/>
      <c r="Y22" s="19"/>
      <c r="Z22" s="19"/>
      <c r="AA22" s="19"/>
      <c r="AB22" s="20">
        <v>393</v>
      </c>
      <c r="AC22" s="19"/>
      <c r="AD22" s="19"/>
      <c r="AE22" s="19"/>
      <c r="AF22" s="19"/>
      <c r="AG22" s="20">
        <v>383</v>
      </c>
      <c r="AH22" s="19">
        <v>97</v>
      </c>
      <c r="AI22" s="19">
        <v>97</v>
      </c>
      <c r="AJ22" s="19">
        <v>98</v>
      </c>
      <c r="AK22" s="19">
        <v>93</v>
      </c>
      <c r="AL22" s="20">
        <f t="shared" si="1"/>
        <v>385</v>
      </c>
      <c r="AM22" s="20">
        <f t="shared" si="2"/>
        <v>1161</v>
      </c>
      <c r="AN22" s="24"/>
      <c r="AO22" s="19"/>
      <c r="AP22" s="19"/>
      <c r="AQ22" s="19"/>
      <c r="AR22" s="19"/>
      <c r="AS22" s="20">
        <v>395</v>
      </c>
      <c r="AT22" s="19"/>
      <c r="AU22" s="19"/>
      <c r="AV22" s="19"/>
      <c r="AW22" s="19"/>
      <c r="AX22" s="20">
        <v>383</v>
      </c>
      <c r="AY22" s="19">
        <v>96</v>
      </c>
      <c r="AZ22" s="19">
        <v>96</v>
      </c>
      <c r="BA22" s="19">
        <v>96</v>
      </c>
      <c r="BB22" s="19">
        <v>98</v>
      </c>
      <c r="BC22" s="20">
        <f t="shared" si="3"/>
        <v>386</v>
      </c>
      <c r="BD22" s="20">
        <f t="shared" si="4"/>
        <v>1164</v>
      </c>
      <c r="BE22" s="20">
        <v>99.4</v>
      </c>
      <c r="BF22" s="20">
        <f t="shared" si="5"/>
        <v>3482</v>
      </c>
      <c r="BG22" s="24">
        <f t="shared" si="6"/>
        <v>99.4</v>
      </c>
      <c r="BH22" s="24">
        <f t="shared" si="7"/>
        <v>3581.4</v>
      </c>
      <c r="BI22" s="19"/>
    </row>
    <row r="23" spans="1:61" s="18" customFormat="1" x14ac:dyDescent="0.35">
      <c r="A23" s="13">
        <v>10</v>
      </c>
      <c r="B23" s="13">
        <v>635</v>
      </c>
      <c r="C23" s="14" t="s">
        <v>45</v>
      </c>
      <c r="D23" s="14" t="s">
        <v>46</v>
      </c>
      <c r="E23" t="s">
        <v>101</v>
      </c>
      <c r="F23" s="19"/>
      <c r="G23" s="19"/>
      <c r="H23" s="19"/>
      <c r="I23" s="19"/>
      <c r="J23" s="20">
        <v>393</v>
      </c>
      <c r="K23" s="19"/>
      <c r="L23" s="19"/>
      <c r="M23" s="19"/>
      <c r="N23" s="19"/>
      <c r="O23" s="20">
        <v>385</v>
      </c>
      <c r="P23" s="19">
        <v>98</v>
      </c>
      <c r="Q23" s="19">
        <v>95</v>
      </c>
      <c r="R23" s="19">
        <v>94</v>
      </c>
      <c r="S23" s="19">
        <v>98</v>
      </c>
      <c r="T23" s="20">
        <v>385</v>
      </c>
      <c r="U23" s="20">
        <f t="shared" si="0"/>
        <v>1163</v>
      </c>
      <c r="V23" s="24">
        <v>98</v>
      </c>
      <c r="W23" s="19"/>
      <c r="X23" s="19"/>
      <c r="Y23" s="19"/>
      <c r="Z23" s="19"/>
      <c r="AA23" s="19"/>
      <c r="AB23" s="20">
        <v>396</v>
      </c>
      <c r="AC23" s="19"/>
      <c r="AD23" s="19"/>
      <c r="AE23" s="19"/>
      <c r="AF23" s="19"/>
      <c r="AG23" s="20">
        <v>379</v>
      </c>
      <c r="AH23" s="19">
        <v>97</v>
      </c>
      <c r="AI23" s="19">
        <v>99</v>
      </c>
      <c r="AJ23" s="19">
        <v>95</v>
      </c>
      <c r="AK23" s="19">
        <v>94</v>
      </c>
      <c r="AL23" s="20">
        <f t="shared" si="1"/>
        <v>385</v>
      </c>
      <c r="AM23" s="20">
        <f t="shared" si="2"/>
        <v>1160</v>
      </c>
      <c r="AN23" s="24"/>
      <c r="AO23" s="19"/>
      <c r="AP23" s="19"/>
      <c r="AQ23" s="19"/>
      <c r="AR23" s="19"/>
      <c r="AS23" s="20">
        <v>399</v>
      </c>
      <c r="AT23" s="19"/>
      <c r="AU23" s="19"/>
      <c r="AV23" s="19"/>
      <c r="AW23" s="19"/>
      <c r="AX23" s="20">
        <v>373</v>
      </c>
      <c r="AY23" s="19">
        <v>98</v>
      </c>
      <c r="AZ23" s="19">
        <v>98</v>
      </c>
      <c r="BA23" s="19">
        <v>96</v>
      </c>
      <c r="BB23" s="19">
        <v>93</v>
      </c>
      <c r="BC23" s="20">
        <f t="shared" si="3"/>
        <v>385</v>
      </c>
      <c r="BD23" s="20">
        <f t="shared" si="4"/>
        <v>1157</v>
      </c>
      <c r="BE23" s="20"/>
      <c r="BF23" s="20">
        <f t="shared" si="5"/>
        <v>3480</v>
      </c>
      <c r="BG23" s="24">
        <f t="shared" si="6"/>
        <v>98</v>
      </c>
      <c r="BH23" s="24">
        <f t="shared" si="7"/>
        <v>3578</v>
      </c>
      <c r="BI23" s="19"/>
    </row>
    <row r="24" spans="1:61" s="18" customFormat="1" x14ac:dyDescent="0.35">
      <c r="A24" s="13">
        <v>11</v>
      </c>
      <c r="B24" s="13">
        <v>609</v>
      </c>
      <c r="C24" s="14" t="s">
        <v>211</v>
      </c>
      <c r="D24" s="14" t="s">
        <v>34</v>
      </c>
      <c r="E24" t="s">
        <v>96</v>
      </c>
      <c r="F24" s="19"/>
      <c r="G24" s="19"/>
      <c r="H24" s="19"/>
      <c r="I24" s="19"/>
      <c r="J24" s="20">
        <v>393</v>
      </c>
      <c r="K24" s="19"/>
      <c r="L24" s="19"/>
      <c r="M24" s="19"/>
      <c r="N24" s="19"/>
      <c r="O24" s="20">
        <v>378</v>
      </c>
      <c r="P24" s="19">
        <v>98</v>
      </c>
      <c r="Q24" s="19">
        <v>99</v>
      </c>
      <c r="R24" s="19">
        <v>96</v>
      </c>
      <c r="S24" s="19">
        <v>98</v>
      </c>
      <c r="T24" s="20">
        <v>391</v>
      </c>
      <c r="U24" s="20">
        <f t="shared" si="0"/>
        <v>1162</v>
      </c>
      <c r="V24" s="24">
        <v>94</v>
      </c>
      <c r="W24" s="19"/>
      <c r="X24" s="19"/>
      <c r="Y24" s="19"/>
      <c r="Z24" s="19"/>
      <c r="AA24" s="19"/>
      <c r="AB24" s="20">
        <v>393</v>
      </c>
      <c r="AC24" s="19"/>
      <c r="AD24" s="19"/>
      <c r="AE24" s="19"/>
      <c r="AF24" s="19"/>
      <c r="AG24" s="20">
        <v>375</v>
      </c>
      <c r="AH24" s="19">
        <v>98</v>
      </c>
      <c r="AI24" s="19">
        <v>98</v>
      </c>
      <c r="AJ24" s="19">
        <v>96</v>
      </c>
      <c r="AK24" s="19">
        <v>99</v>
      </c>
      <c r="AL24" s="20">
        <f t="shared" si="1"/>
        <v>391</v>
      </c>
      <c r="AM24" s="20">
        <f t="shared" si="2"/>
        <v>1159</v>
      </c>
      <c r="AN24" s="24"/>
      <c r="AO24" s="19"/>
      <c r="AP24" s="19"/>
      <c r="AQ24" s="19"/>
      <c r="AR24" s="19"/>
      <c r="AS24" s="20">
        <v>394</v>
      </c>
      <c r="AT24" s="19"/>
      <c r="AU24" s="19"/>
      <c r="AV24" s="19"/>
      <c r="AW24" s="19"/>
      <c r="AX24" s="20">
        <v>375</v>
      </c>
      <c r="AY24" s="19">
        <v>98</v>
      </c>
      <c r="AZ24" s="19">
        <v>97</v>
      </c>
      <c r="BA24" s="19">
        <v>97</v>
      </c>
      <c r="BB24" s="19">
        <v>98</v>
      </c>
      <c r="BC24" s="20">
        <f t="shared" si="3"/>
        <v>390</v>
      </c>
      <c r="BD24" s="20">
        <f t="shared" si="4"/>
        <v>1159</v>
      </c>
      <c r="BE24" s="20"/>
      <c r="BF24" s="20">
        <f t="shared" si="5"/>
        <v>3480</v>
      </c>
      <c r="BG24" s="24">
        <f t="shared" si="6"/>
        <v>94</v>
      </c>
      <c r="BH24" s="24">
        <f t="shared" si="7"/>
        <v>3574</v>
      </c>
      <c r="BI24" s="19"/>
    </row>
    <row r="25" spans="1:61" s="18" customFormat="1" ht="17.25" customHeight="1" x14ac:dyDescent="0.35">
      <c r="A25" s="13">
        <v>12</v>
      </c>
      <c r="B25" s="13">
        <v>568</v>
      </c>
      <c r="C25" s="14" t="s">
        <v>61</v>
      </c>
      <c r="D25" s="14" t="s">
        <v>62</v>
      </c>
      <c r="E25" t="s">
        <v>96</v>
      </c>
      <c r="F25" s="19"/>
      <c r="G25" s="19"/>
      <c r="H25" s="19"/>
      <c r="I25" s="19"/>
      <c r="J25" s="20">
        <v>398</v>
      </c>
      <c r="K25" s="19"/>
      <c r="L25" s="19"/>
      <c r="M25" s="19"/>
      <c r="N25" s="19"/>
      <c r="O25" s="20">
        <v>379</v>
      </c>
      <c r="P25" s="19"/>
      <c r="Q25" s="19"/>
      <c r="R25" s="19"/>
      <c r="S25" s="19"/>
      <c r="T25" s="20">
        <v>383</v>
      </c>
      <c r="U25" s="20">
        <f t="shared" si="0"/>
        <v>1160</v>
      </c>
      <c r="V25" s="24">
        <v>94.2</v>
      </c>
      <c r="W25" s="19"/>
      <c r="X25" s="19"/>
      <c r="Y25" s="19"/>
      <c r="Z25" s="19"/>
      <c r="AA25" s="19"/>
      <c r="AB25" s="20">
        <v>391</v>
      </c>
      <c r="AC25" s="19"/>
      <c r="AD25" s="19"/>
      <c r="AE25" s="19"/>
      <c r="AF25" s="19"/>
      <c r="AG25" s="20">
        <v>378</v>
      </c>
      <c r="AH25" s="19">
        <v>97</v>
      </c>
      <c r="AI25" s="19">
        <v>97</v>
      </c>
      <c r="AJ25" s="19">
        <v>96</v>
      </c>
      <c r="AK25" s="19">
        <v>94</v>
      </c>
      <c r="AL25" s="20">
        <f t="shared" si="1"/>
        <v>384</v>
      </c>
      <c r="AM25" s="20">
        <f t="shared" si="2"/>
        <v>1153</v>
      </c>
      <c r="AN25" s="24"/>
      <c r="AO25" s="19"/>
      <c r="AP25" s="19"/>
      <c r="AQ25" s="19"/>
      <c r="AR25" s="19"/>
      <c r="AS25" s="20">
        <v>394</v>
      </c>
      <c r="AT25" s="19"/>
      <c r="AU25" s="19"/>
      <c r="AV25" s="19"/>
      <c r="AW25" s="19"/>
      <c r="AX25" s="20">
        <v>374</v>
      </c>
      <c r="AY25" s="19">
        <v>94</v>
      </c>
      <c r="AZ25" s="19">
        <v>95</v>
      </c>
      <c r="BA25" s="19">
        <v>99</v>
      </c>
      <c r="BB25" s="19">
        <v>98</v>
      </c>
      <c r="BC25" s="20">
        <f t="shared" si="3"/>
        <v>386</v>
      </c>
      <c r="BD25" s="20">
        <f t="shared" si="4"/>
        <v>1154</v>
      </c>
      <c r="BE25" s="20"/>
      <c r="BF25" s="20">
        <f t="shared" si="5"/>
        <v>3467</v>
      </c>
      <c r="BG25" s="24">
        <f t="shared" si="6"/>
        <v>94.2</v>
      </c>
      <c r="BH25" s="24">
        <f t="shared" si="7"/>
        <v>3561.2</v>
      </c>
      <c r="BI25" s="19"/>
    </row>
    <row r="26" spans="1:61" s="18" customFormat="1" ht="17.25" customHeight="1" x14ac:dyDescent="0.35">
      <c r="A26" s="13">
        <v>13</v>
      </c>
      <c r="B26" s="13">
        <v>594</v>
      </c>
      <c r="C26" s="14" t="s">
        <v>53</v>
      </c>
      <c r="D26" s="14" t="s">
        <v>54</v>
      </c>
      <c r="E26" t="s">
        <v>107</v>
      </c>
      <c r="F26" s="19"/>
      <c r="G26" s="19"/>
      <c r="H26" s="19"/>
      <c r="I26" s="19"/>
      <c r="J26" s="20">
        <v>393</v>
      </c>
      <c r="K26" s="19"/>
      <c r="L26" s="19"/>
      <c r="M26" s="19"/>
      <c r="N26" s="19"/>
      <c r="O26" s="20">
        <v>378</v>
      </c>
      <c r="P26" s="19"/>
      <c r="Q26" s="19"/>
      <c r="R26" s="19"/>
      <c r="S26" s="19"/>
      <c r="T26" s="20">
        <v>384</v>
      </c>
      <c r="U26" s="20">
        <f t="shared" si="0"/>
        <v>1155</v>
      </c>
      <c r="V26" s="24"/>
      <c r="W26" s="19"/>
      <c r="X26" s="19"/>
      <c r="Y26" s="19"/>
      <c r="Z26" s="19"/>
      <c r="AA26" s="19"/>
      <c r="AB26" s="20">
        <v>397</v>
      </c>
      <c r="AC26" s="19"/>
      <c r="AD26" s="19"/>
      <c r="AE26" s="19"/>
      <c r="AF26" s="19"/>
      <c r="AG26" s="20">
        <v>372</v>
      </c>
      <c r="AH26" s="19">
        <v>97</v>
      </c>
      <c r="AI26" s="19">
        <v>97</v>
      </c>
      <c r="AJ26" s="19">
        <v>95</v>
      </c>
      <c r="AK26" s="19">
        <v>98</v>
      </c>
      <c r="AL26" s="20">
        <f t="shared" si="1"/>
        <v>387</v>
      </c>
      <c r="AM26" s="20">
        <f t="shared" si="2"/>
        <v>1156</v>
      </c>
      <c r="AN26" s="24"/>
      <c r="AO26" s="19"/>
      <c r="AP26" s="19"/>
      <c r="AQ26" s="19"/>
      <c r="AR26" s="19"/>
      <c r="AS26" s="20">
        <v>395</v>
      </c>
      <c r="AT26" s="19"/>
      <c r="AU26" s="19"/>
      <c r="AV26" s="19"/>
      <c r="AW26" s="19"/>
      <c r="AX26" s="20">
        <v>375</v>
      </c>
      <c r="AY26" s="19">
        <v>99</v>
      </c>
      <c r="AZ26" s="19">
        <v>95</v>
      </c>
      <c r="BA26" s="19">
        <v>98</v>
      </c>
      <c r="BB26" s="19">
        <v>97</v>
      </c>
      <c r="BC26" s="20">
        <f t="shared" si="3"/>
        <v>389</v>
      </c>
      <c r="BD26" s="20">
        <f t="shared" si="4"/>
        <v>1159</v>
      </c>
      <c r="BE26" s="20"/>
      <c r="BF26" s="20">
        <f t="shared" si="5"/>
        <v>3470</v>
      </c>
      <c r="BG26" s="24">
        <f t="shared" si="6"/>
        <v>0</v>
      </c>
      <c r="BH26" s="24">
        <f t="shared" si="7"/>
        <v>3470</v>
      </c>
      <c r="BI26" s="19"/>
    </row>
    <row r="27" spans="1:61" s="18" customFormat="1" ht="17.25" customHeight="1" x14ac:dyDescent="0.35">
      <c r="A27" s="13">
        <v>14</v>
      </c>
      <c r="B27" s="13">
        <v>623</v>
      </c>
      <c r="C27" s="14" t="s">
        <v>35</v>
      </c>
      <c r="D27" s="14" t="s">
        <v>36</v>
      </c>
      <c r="E27" t="s">
        <v>94</v>
      </c>
      <c r="F27" s="19"/>
      <c r="G27" s="19"/>
      <c r="H27" s="19"/>
      <c r="I27" s="19"/>
      <c r="J27" s="20">
        <v>396</v>
      </c>
      <c r="K27" s="19"/>
      <c r="L27" s="19"/>
      <c r="M27" s="19"/>
      <c r="N27" s="19"/>
      <c r="O27" s="20">
        <v>374</v>
      </c>
      <c r="P27" s="19"/>
      <c r="Q27" s="19"/>
      <c r="R27" s="19"/>
      <c r="S27" s="19"/>
      <c r="T27" s="20">
        <v>381</v>
      </c>
      <c r="U27" s="20">
        <f t="shared" si="0"/>
        <v>1151</v>
      </c>
      <c r="V27" s="24"/>
      <c r="W27" s="19"/>
      <c r="X27" s="19"/>
      <c r="Y27" s="19"/>
      <c r="Z27" s="19"/>
      <c r="AA27" s="19"/>
      <c r="AB27" s="20">
        <v>395</v>
      </c>
      <c r="AC27" s="19"/>
      <c r="AD27" s="19"/>
      <c r="AE27" s="19"/>
      <c r="AF27" s="19"/>
      <c r="AG27" s="20">
        <v>367</v>
      </c>
      <c r="AH27" s="19">
        <v>97</v>
      </c>
      <c r="AI27" s="19">
        <v>100</v>
      </c>
      <c r="AJ27" s="19">
        <v>99</v>
      </c>
      <c r="AK27" s="19">
        <v>98</v>
      </c>
      <c r="AL27" s="20">
        <f t="shared" si="1"/>
        <v>394</v>
      </c>
      <c r="AM27" s="20">
        <f t="shared" si="2"/>
        <v>1156</v>
      </c>
      <c r="AN27" s="24"/>
      <c r="AO27" s="19"/>
      <c r="AP27" s="19"/>
      <c r="AQ27" s="19"/>
      <c r="AR27" s="19"/>
      <c r="AS27" s="20">
        <v>397</v>
      </c>
      <c r="AT27" s="19"/>
      <c r="AU27" s="19"/>
      <c r="AV27" s="19"/>
      <c r="AW27" s="19"/>
      <c r="AX27" s="20">
        <v>377</v>
      </c>
      <c r="AY27" s="19">
        <v>97</v>
      </c>
      <c r="AZ27" s="19">
        <v>98</v>
      </c>
      <c r="BA27" s="19">
        <v>99</v>
      </c>
      <c r="BB27" s="19">
        <v>94</v>
      </c>
      <c r="BC27" s="20">
        <f t="shared" si="3"/>
        <v>388</v>
      </c>
      <c r="BD27" s="20">
        <f t="shared" si="4"/>
        <v>1162</v>
      </c>
      <c r="BE27" s="20"/>
      <c r="BF27" s="20">
        <f t="shared" si="5"/>
        <v>3469</v>
      </c>
      <c r="BG27" s="24">
        <f t="shared" si="6"/>
        <v>0</v>
      </c>
      <c r="BH27" s="24">
        <f t="shared" si="7"/>
        <v>3469</v>
      </c>
      <c r="BI27" s="19"/>
    </row>
    <row r="28" spans="1:61" s="18" customFormat="1" ht="17.25" customHeight="1" x14ac:dyDescent="0.35">
      <c r="A28" s="13">
        <v>15</v>
      </c>
      <c r="B28" s="13">
        <v>597</v>
      </c>
      <c r="C28" s="14" t="s">
        <v>19</v>
      </c>
      <c r="D28" s="14" t="s">
        <v>72</v>
      </c>
      <c r="E28" t="s">
        <v>99</v>
      </c>
      <c r="F28" s="19"/>
      <c r="G28" s="19"/>
      <c r="H28" s="19"/>
      <c r="I28" s="19"/>
      <c r="J28" s="20">
        <v>394</v>
      </c>
      <c r="K28" s="19"/>
      <c r="L28" s="19"/>
      <c r="M28" s="19"/>
      <c r="N28" s="19"/>
      <c r="O28" s="20">
        <v>377</v>
      </c>
      <c r="P28" s="19"/>
      <c r="Q28" s="19"/>
      <c r="R28" s="19"/>
      <c r="S28" s="19"/>
      <c r="T28" s="20">
        <v>383</v>
      </c>
      <c r="U28" s="20">
        <f t="shared" si="0"/>
        <v>1154</v>
      </c>
      <c r="V28" s="24"/>
      <c r="W28" s="39"/>
      <c r="X28" s="19"/>
      <c r="Y28" s="19"/>
      <c r="Z28" s="19"/>
      <c r="AA28" s="19"/>
      <c r="AB28" s="20">
        <v>393</v>
      </c>
      <c r="AC28" s="19"/>
      <c r="AD28" s="19"/>
      <c r="AE28" s="19"/>
      <c r="AF28" s="19"/>
      <c r="AG28" s="20">
        <v>372</v>
      </c>
      <c r="AH28" s="19">
        <v>95</v>
      </c>
      <c r="AI28" s="19">
        <v>97</v>
      </c>
      <c r="AJ28" s="19">
        <v>94</v>
      </c>
      <c r="AK28" s="19">
        <v>94</v>
      </c>
      <c r="AL28" s="20">
        <f t="shared" si="1"/>
        <v>380</v>
      </c>
      <c r="AM28" s="20">
        <f t="shared" si="2"/>
        <v>1145</v>
      </c>
      <c r="AN28" s="24"/>
      <c r="AO28" s="19"/>
      <c r="AP28" s="19"/>
      <c r="AQ28" s="19"/>
      <c r="AR28" s="19"/>
      <c r="AS28" s="20">
        <v>394</v>
      </c>
      <c r="AT28" s="19"/>
      <c r="AU28" s="19"/>
      <c r="AV28" s="19"/>
      <c r="AW28" s="19"/>
      <c r="AX28" s="20">
        <v>377</v>
      </c>
      <c r="AY28" s="19">
        <v>95</v>
      </c>
      <c r="AZ28" s="19">
        <v>97</v>
      </c>
      <c r="BA28" s="19">
        <v>98</v>
      </c>
      <c r="BB28" s="19">
        <v>96</v>
      </c>
      <c r="BC28" s="20">
        <f t="shared" si="3"/>
        <v>386</v>
      </c>
      <c r="BD28" s="20">
        <f t="shared" si="4"/>
        <v>1157</v>
      </c>
      <c r="BE28" s="20"/>
      <c r="BF28" s="20">
        <f t="shared" si="5"/>
        <v>3456</v>
      </c>
      <c r="BG28" s="24">
        <f t="shared" si="6"/>
        <v>0</v>
      </c>
      <c r="BH28" s="24">
        <f t="shared" si="7"/>
        <v>3456</v>
      </c>
      <c r="BI28" s="19"/>
    </row>
    <row r="29" spans="1:61" s="18" customFormat="1" x14ac:dyDescent="0.35">
      <c r="A29" s="13">
        <v>16</v>
      </c>
      <c r="B29" s="13">
        <v>592</v>
      </c>
      <c r="C29" s="14" t="s">
        <v>73</v>
      </c>
      <c r="D29" s="14" t="s">
        <v>74</v>
      </c>
      <c r="E29" t="s">
        <v>99</v>
      </c>
      <c r="F29" s="19"/>
      <c r="G29" s="19"/>
      <c r="H29" s="19"/>
      <c r="I29" s="19"/>
      <c r="J29" s="20">
        <v>397</v>
      </c>
      <c r="K29" s="19"/>
      <c r="L29" s="19"/>
      <c r="M29" s="19"/>
      <c r="N29" s="19"/>
      <c r="O29" s="20">
        <v>377</v>
      </c>
      <c r="P29" s="19"/>
      <c r="Q29" s="19"/>
      <c r="R29" s="19"/>
      <c r="S29" s="19"/>
      <c r="T29" s="20">
        <v>383</v>
      </c>
      <c r="U29" s="20">
        <f t="shared" si="0"/>
        <v>1157</v>
      </c>
      <c r="V29" s="24"/>
      <c r="W29" s="19"/>
      <c r="X29" s="19"/>
      <c r="Y29" s="19"/>
      <c r="Z29" s="19"/>
      <c r="AA29" s="19"/>
      <c r="AB29" s="20">
        <v>391</v>
      </c>
      <c r="AC29" s="19"/>
      <c r="AD29" s="19"/>
      <c r="AE29" s="19"/>
      <c r="AF29" s="19"/>
      <c r="AG29" s="20">
        <v>374</v>
      </c>
      <c r="AH29" s="19">
        <v>97</v>
      </c>
      <c r="AI29" s="19">
        <v>93</v>
      </c>
      <c r="AJ29" s="19">
        <v>97</v>
      </c>
      <c r="AK29" s="19">
        <v>97</v>
      </c>
      <c r="AL29" s="20">
        <f t="shared" si="1"/>
        <v>384</v>
      </c>
      <c r="AM29" s="20">
        <f t="shared" si="2"/>
        <v>1149</v>
      </c>
      <c r="AN29" s="24"/>
      <c r="AO29" s="19"/>
      <c r="AP29" s="19"/>
      <c r="AQ29" s="19"/>
      <c r="AR29" s="19"/>
      <c r="AS29" s="20">
        <v>393</v>
      </c>
      <c r="AT29" s="19"/>
      <c r="AU29" s="19"/>
      <c r="AV29" s="19"/>
      <c r="AW29" s="19"/>
      <c r="AX29" s="20">
        <v>375</v>
      </c>
      <c r="AY29" s="19">
        <v>95</v>
      </c>
      <c r="AZ29" s="19">
        <v>94</v>
      </c>
      <c r="BA29" s="19">
        <v>97</v>
      </c>
      <c r="BB29" s="19">
        <v>92</v>
      </c>
      <c r="BC29" s="20">
        <f t="shared" si="3"/>
        <v>378</v>
      </c>
      <c r="BD29" s="20">
        <f t="shared" si="4"/>
        <v>1146</v>
      </c>
      <c r="BE29" s="20"/>
      <c r="BF29" s="20">
        <f t="shared" si="5"/>
        <v>3452</v>
      </c>
      <c r="BG29" s="24">
        <f t="shared" si="6"/>
        <v>0</v>
      </c>
      <c r="BH29" s="24">
        <f t="shared" si="7"/>
        <v>3452</v>
      </c>
      <c r="BI29" s="19"/>
    </row>
    <row r="30" spans="1:61" s="18" customFormat="1" x14ac:dyDescent="0.35">
      <c r="A30" s="13">
        <v>17</v>
      </c>
      <c r="B30" s="17">
        <v>587</v>
      </c>
      <c r="C30" s="33" t="s">
        <v>24</v>
      </c>
      <c r="D30" s="33" t="s">
        <v>44</v>
      </c>
      <c r="E30" s="18" t="s">
        <v>96</v>
      </c>
      <c r="F30" s="19"/>
      <c r="G30" s="19"/>
      <c r="H30" s="19"/>
      <c r="I30" s="19"/>
      <c r="J30" s="20">
        <v>396</v>
      </c>
      <c r="K30" s="19"/>
      <c r="L30" s="19"/>
      <c r="M30" s="19"/>
      <c r="N30" s="19"/>
      <c r="O30" s="20">
        <v>355</v>
      </c>
      <c r="P30" s="19"/>
      <c r="Q30" s="19"/>
      <c r="R30" s="19"/>
      <c r="S30" s="19"/>
      <c r="T30" s="20">
        <v>380</v>
      </c>
      <c r="U30" s="20">
        <f t="shared" si="0"/>
        <v>1131</v>
      </c>
      <c r="V30" s="24"/>
      <c r="W30" s="19"/>
      <c r="X30" s="19"/>
      <c r="Y30" s="19"/>
      <c r="Z30" s="19"/>
      <c r="AA30" s="19"/>
      <c r="AB30" s="20">
        <v>396</v>
      </c>
      <c r="AC30" s="19"/>
      <c r="AD30" s="19"/>
      <c r="AE30" s="19"/>
      <c r="AF30" s="19"/>
      <c r="AG30" s="20">
        <v>371</v>
      </c>
      <c r="AH30" s="19">
        <v>95</v>
      </c>
      <c r="AI30" s="19">
        <v>94</v>
      </c>
      <c r="AJ30" s="19">
        <v>96</v>
      </c>
      <c r="AK30" s="19">
        <v>94</v>
      </c>
      <c r="AL30" s="20">
        <f t="shared" si="1"/>
        <v>379</v>
      </c>
      <c r="AM30" s="20">
        <f t="shared" si="2"/>
        <v>1146</v>
      </c>
      <c r="AN30" s="24"/>
      <c r="AO30" s="19"/>
      <c r="AP30" s="19"/>
      <c r="AQ30" s="19"/>
      <c r="AR30" s="19"/>
      <c r="AS30" s="20">
        <v>397</v>
      </c>
      <c r="AT30" s="19"/>
      <c r="AU30" s="19"/>
      <c r="AV30" s="19"/>
      <c r="AW30" s="19"/>
      <c r="AX30" s="20">
        <v>375</v>
      </c>
      <c r="AY30" s="19">
        <v>96</v>
      </c>
      <c r="AZ30" s="19">
        <v>98</v>
      </c>
      <c r="BA30" s="19">
        <v>98</v>
      </c>
      <c r="BB30" s="19">
        <v>94</v>
      </c>
      <c r="BC30" s="20">
        <f t="shared" si="3"/>
        <v>386</v>
      </c>
      <c r="BD30" s="20">
        <f t="shared" si="4"/>
        <v>1158</v>
      </c>
      <c r="BE30" s="20"/>
      <c r="BF30" s="20">
        <f t="shared" si="5"/>
        <v>3435</v>
      </c>
      <c r="BG30" s="24">
        <f t="shared" si="6"/>
        <v>0</v>
      </c>
      <c r="BH30" s="24">
        <f t="shared" si="7"/>
        <v>3435</v>
      </c>
      <c r="BI30" s="19"/>
    </row>
    <row r="31" spans="1:61" s="18" customFormat="1" x14ac:dyDescent="0.35">
      <c r="A31" s="13">
        <v>18</v>
      </c>
      <c r="B31" s="13">
        <v>523</v>
      </c>
      <c r="C31" s="14" t="s">
        <v>82</v>
      </c>
      <c r="D31" s="14" t="s">
        <v>83</v>
      </c>
      <c r="E31" t="s">
        <v>109</v>
      </c>
      <c r="F31" s="19"/>
      <c r="G31" s="19"/>
      <c r="H31" s="19"/>
      <c r="I31" s="19"/>
      <c r="J31" s="20">
        <v>387</v>
      </c>
      <c r="K31" s="19"/>
      <c r="L31" s="19"/>
      <c r="M31" s="19"/>
      <c r="N31" s="19"/>
      <c r="O31" s="20">
        <v>371</v>
      </c>
      <c r="P31" s="19"/>
      <c r="Q31" s="19"/>
      <c r="R31" s="19"/>
      <c r="S31" s="19"/>
      <c r="T31" s="20">
        <v>379</v>
      </c>
      <c r="U31" s="20">
        <f t="shared" si="0"/>
        <v>1137</v>
      </c>
      <c r="V31" s="24"/>
      <c r="W31" s="19"/>
      <c r="X31" s="19"/>
      <c r="Y31" s="19"/>
      <c r="Z31" s="19"/>
      <c r="AA31" s="19"/>
      <c r="AB31" s="20">
        <v>386</v>
      </c>
      <c r="AC31" s="19"/>
      <c r="AD31" s="19"/>
      <c r="AE31" s="19"/>
      <c r="AF31" s="19"/>
      <c r="AG31" s="20">
        <v>375</v>
      </c>
      <c r="AH31" s="19">
        <v>96</v>
      </c>
      <c r="AI31" s="19">
        <v>92</v>
      </c>
      <c r="AJ31" s="19">
        <v>98</v>
      </c>
      <c r="AK31" s="19">
        <v>97</v>
      </c>
      <c r="AL31" s="20">
        <f t="shared" si="1"/>
        <v>383</v>
      </c>
      <c r="AM31" s="20">
        <f t="shared" si="2"/>
        <v>1144</v>
      </c>
      <c r="AN31" s="24"/>
      <c r="AO31" s="19"/>
      <c r="AP31" s="19"/>
      <c r="AQ31" s="19"/>
      <c r="AR31" s="19"/>
      <c r="AS31" s="20">
        <v>394</v>
      </c>
      <c r="AT31" s="19"/>
      <c r="AU31" s="19"/>
      <c r="AV31" s="19"/>
      <c r="AW31" s="19"/>
      <c r="AX31" s="20">
        <v>378</v>
      </c>
      <c r="AY31" s="19">
        <v>96</v>
      </c>
      <c r="AZ31" s="19">
        <v>98</v>
      </c>
      <c r="BA31" s="19">
        <v>94</v>
      </c>
      <c r="BB31" s="19">
        <v>94</v>
      </c>
      <c r="BC31" s="20">
        <f t="shared" si="3"/>
        <v>382</v>
      </c>
      <c r="BD31" s="20">
        <f t="shared" si="4"/>
        <v>1154</v>
      </c>
      <c r="BE31" s="20"/>
      <c r="BF31" s="20">
        <f t="shared" si="5"/>
        <v>3435</v>
      </c>
      <c r="BG31" s="24">
        <f t="shared" si="6"/>
        <v>0</v>
      </c>
      <c r="BH31" s="24">
        <f t="shared" si="7"/>
        <v>3435</v>
      </c>
      <c r="BI31" s="19"/>
    </row>
    <row r="32" spans="1:61" s="18" customFormat="1" x14ac:dyDescent="0.35">
      <c r="A32" s="13">
        <v>19</v>
      </c>
      <c r="B32" s="13">
        <v>503</v>
      </c>
      <c r="C32" s="14" t="s">
        <v>64</v>
      </c>
      <c r="D32" s="14" t="s">
        <v>65</v>
      </c>
      <c r="E32" t="s">
        <v>97</v>
      </c>
      <c r="F32" s="19"/>
      <c r="G32" s="19"/>
      <c r="H32" s="19"/>
      <c r="I32" s="19"/>
      <c r="J32" s="20">
        <v>390</v>
      </c>
      <c r="K32" s="19"/>
      <c r="L32" s="19"/>
      <c r="M32" s="19"/>
      <c r="N32" s="19"/>
      <c r="O32" s="20">
        <v>379</v>
      </c>
      <c r="P32" s="19"/>
      <c r="Q32" s="19"/>
      <c r="R32" s="19"/>
      <c r="S32" s="19"/>
      <c r="T32" s="20">
        <v>378</v>
      </c>
      <c r="U32" s="20">
        <f t="shared" si="0"/>
        <v>1147</v>
      </c>
      <c r="V32" s="24"/>
      <c r="W32" s="19"/>
      <c r="X32" s="19"/>
      <c r="Y32" s="19"/>
      <c r="Z32" s="19"/>
      <c r="AA32" s="19"/>
      <c r="AB32" s="20">
        <v>393</v>
      </c>
      <c r="AC32" s="19"/>
      <c r="AD32" s="19"/>
      <c r="AE32" s="19"/>
      <c r="AF32" s="19"/>
      <c r="AG32" s="20">
        <v>374</v>
      </c>
      <c r="AH32" s="19">
        <v>96</v>
      </c>
      <c r="AI32" s="19">
        <v>90</v>
      </c>
      <c r="AJ32" s="19">
        <v>99</v>
      </c>
      <c r="AK32" s="19">
        <v>93</v>
      </c>
      <c r="AL32" s="20">
        <f t="shared" si="1"/>
        <v>378</v>
      </c>
      <c r="AM32" s="20">
        <f t="shared" si="2"/>
        <v>1145</v>
      </c>
      <c r="AN32" s="24"/>
      <c r="AO32" s="19"/>
      <c r="AP32" s="19"/>
      <c r="AQ32" s="19"/>
      <c r="AR32" s="19"/>
      <c r="AS32" s="20">
        <v>394</v>
      </c>
      <c r="AT32" s="19"/>
      <c r="AU32" s="19"/>
      <c r="AV32" s="19"/>
      <c r="AW32" s="19"/>
      <c r="AX32" s="20">
        <v>371</v>
      </c>
      <c r="AY32" s="19">
        <v>96</v>
      </c>
      <c r="AZ32" s="19">
        <v>96</v>
      </c>
      <c r="BA32" s="19">
        <v>94</v>
      </c>
      <c r="BB32" s="19">
        <v>92</v>
      </c>
      <c r="BC32" s="20">
        <f t="shared" si="3"/>
        <v>378</v>
      </c>
      <c r="BD32" s="20">
        <f t="shared" si="4"/>
        <v>1143</v>
      </c>
      <c r="BE32" s="20"/>
      <c r="BF32" s="20">
        <f t="shared" si="5"/>
        <v>3435</v>
      </c>
      <c r="BG32" s="24">
        <f t="shared" si="6"/>
        <v>0</v>
      </c>
      <c r="BH32" s="24">
        <f t="shared" si="7"/>
        <v>3435</v>
      </c>
      <c r="BI32" s="19"/>
    </row>
    <row r="33" spans="1:61" s="18" customFormat="1" x14ac:dyDescent="0.35">
      <c r="A33" s="13">
        <v>20</v>
      </c>
      <c r="B33" s="13">
        <v>624</v>
      </c>
      <c r="C33" s="14" t="s">
        <v>75</v>
      </c>
      <c r="D33" s="14" t="s">
        <v>76</v>
      </c>
      <c r="E33" t="s">
        <v>97</v>
      </c>
      <c r="F33" s="19"/>
      <c r="G33" s="19"/>
      <c r="H33" s="19"/>
      <c r="I33" s="19"/>
      <c r="J33" s="20">
        <v>393</v>
      </c>
      <c r="K33" s="19"/>
      <c r="L33" s="19"/>
      <c r="M33" s="19"/>
      <c r="N33" s="19"/>
      <c r="O33" s="20">
        <v>382</v>
      </c>
      <c r="P33" s="19"/>
      <c r="Q33" s="19"/>
      <c r="R33" s="19"/>
      <c r="S33" s="19"/>
      <c r="T33" s="20">
        <v>376</v>
      </c>
      <c r="U33" s="20">
        <f t="shared" si="0"/>
        <v>1151</v>
      </c>
      <c r="V33" s="24"/>
      <c r="W33" s="19"/>
      <c r="X33" s="19"/>
      <c r="Y33" s="19"/>
      <c r="Z33" s="19"/>
      <c r="AA33" s="19"/>
      <c r="AB33" s="20">
        <v>393</v>
      </c>
      <c r="AC33" s="19"/>
      <c r="AD33" s="19"/>
      <c r="AE33" s="19"/>
      <c r="AF33" s="19"/>
      <c r="AG33" s="20">
        <v>372</v>
      </c>
      <c r="AH33" s="19">
        <v>94</v>
      </c>
      <c r="AI33" s="19">
        <v>95</v>
      </c>
      <c r="AJ33" s="19">
        <v>94</v>
      </c>
      <c r="AK33" s="19">
        <v>95</v>
      </c>
      <c r="AL33" s="20">
        <f t="shared" si="1"/>
        <v>378</v>
      </c>
      <c r="AM33" s="20">
        <f t="shared" si="2"/>
        <v>1143</v>
      </c>
      <c r="AN33" s="24"/>
      <c r="AO33" s="19"/>
      <c r="AP33" s="19"/>
      <c r="AQ33" s="19"/>
      <c r="AR33" s="19"/>
      <c r="AS33" s="20">
        <v>390</v>
      </c>
      <c r="AT33" s="19"/>
      <c r="AU33" s="19"/>
      <c r="AV33" s="19"/>
      <c r="AW33" s="19"/>
      <c r="AX33" s="20">
        <v>377</v>
      </c>
      <c r="AY33" s="19">
        <v>93</v>
      </c>
      <c r="AZ33" s="19">
        <v>95</v>
      </c>
      <c r="BA33" s="19">
        <v>94</v>
      </c>
      <c r="BB33" s="19">
        <v>89</v>
      </c>
      <c r="BC33" s="20">
        <f t="shared" si="3"/>
        <v>371</v>
      </c>
      <c r="BD33" s="20">
        <f t="shared" si="4"/>
        <v>1138</v>
      </c>
      <c r="BE33" s="20"/>
      <c r="BF33" s="20">
        <f t="shared" si="5"/>
        <v>3432</v>
      </c>
      <c r="BG33" s="24">
        <f t="shared" si="6"/>
        <v>0</v>
      </c>
      <c r="BH33" s="24">
        <f t="shared" si="7"/>
        <v>3432</v>
      </c>
      <c r="BI33" s="19"/>
    </row>
    <row r="34" spans="1:61" s="18" customFormat="1" x14ac:dyDescent="0.35">
      <c r="A34" s="13">
        <v>21</v>
      </c>
      <c r="B34" s="13">
        <v>559</v>
      </c>
      <c r="C34" s="14" t="s">
        <v>22</v>
      </c>
      <c r="D34" s="14" t="s">
        <v>38</v>
      </c>
      <c r="E34" s="13" t="s">
        <v>99</v>
      </c>
      <c r="F34" s="19"/>
      <c r="G34" s="19"/>
      <c r="H34" s="19"/>
      <c r="I34" s="19"/>
      <c r="J34" s="20">
        <v>396</v>
      </c>
      <c r="K34" s="19"/>
      <c r="L34" s="19"/>
      <c r="M34" s="19"/>
      <c r="N34" s="19"/>
      <c r="O34" s="20">
        <v>360</v>
      </c>
      <c r="P34" s="19"/>
      <c r="Q34" s="19"/>
      <c r="R34" s="19"/>
      <c r="S34" s="19"/>
      <c r="T34" s="20">
        <v>382</v>
      </c>
      <c r="U34" s="20">
        <f t="shared" si="0"/>
        <v>1138</v>
      </c>
      <c r="V34" s="24"/>
      <c r="W34" s="19"/>
      <c r="X34" s="19"/>
      <c r="Y34" s="19"/>
      <c r="Z34" s="19"/>
      <c r="AA34" s="19"/>
      <c r="AB34" s="20">
        <v>392</v>
      </c>
      <c r="AC34" s="19"/>
      <c r="AD34" s="19"/>
      <c r="AE34" s="19"/>
      <c r="AF34" s="19"/>
      <c r="AG34" s="20">
        <v>367</v>
      </c>
      <c r="AH34" s="19">
        <v>92</v>
      </c>
      <c r="AI34" s="19">
        <v>98</v>
      </c>
      <c r="AJ34" s="19">
        <v>98</v>
      </c>
      <c r="AK34" s="19">
        <v>95</v>
      </c>
      <c r="AL34" s="20">
        <f t="shared" si="1"/>
        <v>383</v>
      </c>
      <c r="AM34" s="20">
        <f t="shared" si="2"/>
        <v>1142</v>
      </c>
      <c r="AN34" s="24"/>
      <c r="AO34" s="19"/>
      <c r="AP34" s="19"/>
      <c r="AQ34" s="19"/>
      <c r="AR34" s="19"/>
      <c r="AS34" s="20">
        <v>393</v>
      </c>
      <c r="AT34" s="19"/>
      <c r="AU34" s="19"/>
      <c r="AV34" s="19"/>
      <c r="AW34" s="19"/>
      <c r="AX34" s="20">
        <v>371</v>
      </c>
      <c r="AY34" s="19">
        <v>94</v>
      </c>
      <c r="AZ34" s="19">
        <v>96</v>
      </c>
      <c r="BA34" s="19">
        <v>97</v>
      </c>
      <c r="BB34" s="19">
        <v>96</v>
      </c>
      <c r="BC34" s="20">
        <f t="shared" si="3"/>
        <v>383</v>
      </c>
      <c r="BD34" s="20">
        <f t="shared" si="4"/>
        <v>1147</v>
      </c>
      <c r="BE34" s="20"/>
      <c r="BF34" s="20">
        <f t="shared" si="5"/>
        <v>3427</v>
      </c>
      <c r="BG34" s="24">
        <f t="shared" si="6"/>
        <v>0</v>
      </c>
      <c r="BH34" s="24">
        <f t="shared" si="7"/>
        <v>3427</v>
      </c>
      <c r="BI34" s="19"/>
    </row>
    <row r="35" spans="1:61" s="18" customFormat="1" x14ac:dyDescent="0.35">
      <c r="A35" s="13">
        <v>22</v>
      </c>
      <c r="B35" s="13">
        <v>599</v>
      </c>
      <c r="C35" s="14" t="s">
        <v>20</v>
      </c>
      <c r="D35" s="14" t="s">
        <v>71</v>
      </c>
      <c r="E35" t="s">
        <v>99</v>
      </c>
      <c r="F35" s="19"/>
      <c r="G35" s="19"/>
      <c r="H35" s="19"/>
      <c r="I35" s="19"/>
      <c r="J35" s="20">
        <v>384</v>
      </c>
      <c r="K35" s="19"/>
      <c r="L35" s="19"/>
      <c r="M35" s="19"/>
      <c r="N35" s="19"/>
      <c r="O35" s="20">
        <v>359</v>
      </c>
      <c r="P35" s="19"/>
      <c r="Q35" s="19"/>
      <c r="R35" s="19"/>
      <c r="S35" s="19"/>
      <c r="T35" s="20">
        <v>382</v>
      </c>
      <c r="U35" s="20">
        <f t="shared" si="0"/>
        <v>1125</v>
      </c>
      <c r="V35" s="24"/>
      <c r="W35" s="19"/>
      <c r="X35" s="19"/>
      <c r="Y35" s="19"/>
      <c r="Z35" s="19"/>
      <c r="AA35" s="19"/>
      <c r="AB35" s="20">
        <v>393</v>
      </c>
      <c r="AC35" s="19"/>
      <c r="AD35" s="19"/>
      <c r="AE35" s="19"/>
      <c r="AF35" s="19"/>
      <c r="AG35" s="20">
        <v>378</v>
      </c>
      <c r="AH35" s="19">
        <v>93</v>
      </c>
      <c r="AI35" s="19">
        <v>94</v>
      </c>
      <c r="AJ35" s="19">
        <v>94</v>
      </c>
      <c r="AK35" s="19">
        <v>95</v>
      </c>
      <c r="AL35" s="20">
        <f t="shared" si="1"/>
        <v>376</v>
      </c>
      <c r="AM35" s="20">
        <f t="shared" si="2"/>
        <v>1147</v>
      </c>
      <c r="AN35" s="24"/>
      <c r="AO35" s="19"/>
      <c r="AP35" s="19"/>
      <c r="AQ35" s="19"/>
      <c r="AR35" s="19"/>
      <c r="AS35" s="20">
        <v>391</v>
      </c>
      <c r="AT35" s="19"/>
      <c r="AU35" s="19"/>
      <c r="AV35" s="19"/>
      <c r="AW35" s="19"/>
      <c r="AX35" s="20">
        <v>373</v>
      </c>
      <c r="AY35" s="19">
        <v>97</v>
      </c>
      <c r="AZ35" s="19">
        <v>94</v>
      </c>
      <c r="BA35" s="19">
        <v>94</v>
      </c>
      <c r="BB35" s="19">
        <v>94</v>
      </c>
      <c r="BC35" s="20">
        <f t="shared" si="3"/>
        <v>379</v>
      </c>
      <c r="BD35" s="20">
        <f t="shared" si="4"/>
        <v>1143</v>
      </c>
      <c r="BE35" s="20"/>
      <c r="BF35" s="20">
        <f t="shared" si="5"/>
        <v>3415</v>
      </c>
      <c r="BG35" s="24">
        <f t="shared" si="6"/>
        <v>0</v>
      </c>
      <c r="BH35" s="24">
        <f t="shared" si="7"/>
        <v>3415</v>
      </c>
      <c r="BI35" s="19"/>
    </row>
    <row r="36" spans="1:61" s="18" customFormat="1" ht="17.25" customHeight="1" x14ac:dyDescent="0.35">
      <c r="A36" s="13">
        <v>23</v>
      </c>
      <c r="B36" s="13">
        <v>562</v>
      </c>
      <c r="C36" s="14" t="s">
        <v>59</v>
      </c>
      <c r="D36" s="14" t="s">
        <v>60</v>
      </c>
      <c r="E36" t="s">
        <v>98</v>
      </c>
      <c r="F36" s="19"/>
      <c r="G36" s="19"/>
      <c r="H36" s="19"/>
      <c r="I36" s="19"/>
      <c r="J36" s="20">
        <v>390</v>
      </c>
      <c r="K36" s="19"/>
      <c r="L36" s="19"/>
      <c r="M36" s="19"/>
      <c r="N36" s="19"/>
      <c r="O36" s="20">
        <v>373</v>
      </c>
      <c r="P36" s="19"/>
      <c r="Q36" s="19"/>
      <c r="R36" s="19"/>
      <c r="S36" s="19"/>
      <c r="T36" s="20">
        <v>377</v>
      </c>
      <c r="U36" s="20">
        <f t="shared" si="0"/>
        <v>1140</v>
      </c>
      <c r="V36" s="24"/>
      <c r="W36" s="19"/>
      <c r="X36" s="19"/>
      <c r="Y36" s="19"/>
      <c r="Z36" s="19"/>
      <c r="AA36" s="19"/>
      <c r="AB36" s="20">
        <v>393</v>
      </c>
      <c r="AC36" s="19"/>
      <c r="AD36" s="19"/>
      <c r="AE36" s="19"/>
      <c r="AF36" s="19"/>
      <c r="AG36" s="20">
        <v>367</v>
      </c>
      <c r="AH36" s="19">
        <v>95</v>
      </c>
      <c r="AI36" s="19">
        <v>91</v>
      </c>
      <c r="AJ36" s="19">
        <v>95</v>
      </c>
      <c r="AK36" s="19">
        <v>95</v>
      </c>
      <c r="AL36" s="20">
        <f t="shared" si="1"/>
        <v>376</v>
      </c>
      <c r="AM36" s="20">
        <f t="shared" si="2"/>
        <v>1136</v>
      </c>
      <c r="AN36" s="24"/>
      <c r="AO36" s="19"/>
      <c r="AP36" s="19"/>
      <c r="AQ36" s="19"/>
      <c r="AR36" s="19"/>
      <c r="AS36" s="20">
        <v>388</v>
      </c>
      <c r="AT36" s="19"/>
      <c r="AU36" s="19"/>
      <c r="AV36" s="19"/>
      <c r="AW36" s="19"/>
      <c r="AX36" s="20">
        <v>372</v>
      </c>
      <c r="AY36" s="19">
        <v>96</v>
      </c>
      <c r="AZ36" s="19">
        <v>97</v>
      </c>
      <c r="BA36" s="19">
        <v>87</v>
      </c>
      <c r="BB36" s="19">
        <v>94</v>
      </c>
      <c r="BC36" s="20">
        <f t="shared" si="3"/>
        <v>374</v>
      </c>
      <c r="BD36" s="20">
        <f t="shared" si="4"/>
        <v>1134</v>
      </c>
      <c r="BE36" s="20"/>
      <c r="BF36" s="20">
        <f t="shared" si="5"/>
        <v>3410</v>
      </c>
      <c r="BG36" s="24">
        <f t="shared" si="6"/>
        <v>0</v>
      </c>
      <c r="BH36" s="24">
        <f t="shared" si="7"/>
        <v>3410</v>
      </c>
      <c r="BI36" s="19"/>
    </row>
    <row r="37" spans="1:61" s="18" customFormat="1" x14ac:dyDescent="0.35">
      <c r="A37" s="13">
        <v>24</v>
      </c>
      <c r="B37" s="13">
        <v>626</v>
      </c>
      <c r="C37" s="14" t="s">
        <v>51</v>
      </c>
      <c r="D37" s="14" t="s">
        <v>52</v>
      </c>
      <c r="E37" t="s">
        <v>106</v>
      </c>
      <c r="F37" s="19"/>
      <c r="G37" s="19"/>
      <c r="H37" s="19"/>
      <c r="I37" s="19"/>
      <c r="J37" s="20">
        <v>393</v>
      </c>
      <c r="K37" s="19"/>
      <c r="L37" s="19"/>
      <c r="M37" s="19"/>
      <c r="N37" s="19"/>
      <c r="O37" s="20">
        <v>373</v>
      </c>
      <c r="P37" s="19"/>
      <c r="Q37" s="19"/>
      <c r="R37" s="19"/>
      <c r="S37" s="19"/>
      <c r="T37" s="20">
        <v>373</v>
      </c>
      <c r="U37" s="20">
        <f t="shared" si="0"/>
        <v>1139</v>
      </c>
      <c r="V37" s="24"/>
      <c r="W37" s="19"/>
      <c r="X37" s="19"/>
      <c r="Y37" s="19"/>
      <c r="Z37" s="19"/>
      <c r="AA37" s="19"/>
      <c r="AB37" s="20">
        <v>394</v>
      </c>
      <c r="AC37" s="19"/>
      <c r="AD37" s="19"/>
      <c r="AE37" s="19"/>
      <c r="AF37" s="19"/>
      <c r="AG37" s="20">
        <v>378</v>
      </c>
      <c r="AH37" s="19">
        <v>96</v>
      </c>
      <c r="AI37" s="19">
        <v>94</v>
      </c>
      <c r="AJ37" s="19">
        <v>91</v>
      </c>
      <c r="AK37" s="19">
        <v>92</v>
      </c>
      <c r="AL37" s="20">
        <f t="shared" si="1"/>
        <v>373</v>
      </c>
      <c r="AM37" s="20">
        <f t="shared" si="2"/>
        <v>1145</v>
      </c>
      <c r="AN37" s="24"/>
      <c r="AO37" s="19"/>
      <c r="AP37" s="19"/>
      <c r="AQ37" s="19"/>
      <c r="AR37" s="19"/>
      <c r="AS37" s="20">
        <v>385</v>
      </c>
      <c r="AT37" s="19"/>
      <c r="AU37" s="19"/>
      <c r="AV37" s="19"/>
      <c r="AW37" s="19"/>
      <c r="AX37" s="20">
        <v>364</v>
      </c>
      <c r="AY37" s="19">
        <v>94</v>
      </c>
      <c r="AZ37" s="19">
        <v>93</v>
      </c>
      <c r="BA37" s="19">
        <v>93</v>
      </c>
      <c r="BB37" s="19">
        <v>95</v>
      </c>
      <c r="BC37" s="20">
        <f t="shared" si="3"/>
        <v>375</v>
      </c>
      <c r="BD37" s="20">
        <f t="shared" si="4"/>
        <v>1124</v>
      </c>
      <c r="BE37" s="20"/>
      <c r="BF37" s="20">
        <f t="shared" si="5"/>
        <v>3408</v>
      </c>
      <c r="BG37" s="24">
        <f t="shared" si="6"/>
        <v>0</v>
      </c>
      <c r="BH37" s="24">
        <f t="shared" si="7"/>
        <v>3408</v>
      </c>
      <c r="BI37" s="19"/>
    </row>
    <row r="38" spans="1:61" s="18" customFormat="1" x14ac:dyDescent="0.35">
      <c r="A38" s="13">
        <v>25</v>
      </c>
      <c r="B38" s="13">
        <v>565</v>
      </c>
      <c r="C38" s="14" t="s">
        <v>79</v>
      </c>
      <c r="D38" s="14" t="s">
        <v>80</v>
      </c>
      <c r="E38" t="s">
        <v>110</v>
      </c>
      <c r="F38" s="19"/>
      <c r="G38" s="19"/>
      <c r="H38" s="19"/>
      <c r="I38" s="19"/>
      <c r="J38" s="20">
        <v>389</v>
      </c>
      <c r="K38" s="19"/>
      <c r="L38" s="19"/>
      <c r="M38" s="19"/>
      <c r="N38" s="19"/>
      <c r="O38" s="20">
        <v>360</v>
      </c>
      <c r="P38" s="19"/>
      <c r="Q38" s="19"/>
      <c r="R38" s="19"/>
      <c r="S38" s="19"/>
      <c r="T38" s="20">
        <v>381</v>
      </c>
      <c r="U38" s="20">
        <f t="shared" si="0"/>
        <v>1130</v>
      </c>
      <c r="V38" s="24"/>
      <c r="W38" s="19"/>
      <c r="X38" s="19"/>
      <c r="Y38" s="19"/>
      <c r="Z38" s="19"/>
      <c r="AA38" s="19"/>
      <c r="AB38" s="20">
        <v>394</v>
      </c>
      <c r="AC38" s="19"/>
      <c r="AD38" s="19"/>
      <c r="AE38" s="19"/>
      <c r="AF38" s="19"/>
      <c r="AG38" s="20">
        <v>371</v>
      </c>
      <c r="AH38" s="19">
        <v>96</v>
      </c>
      <c r="AI38" s="19">
        <v>96</v>
      </c>
      <c r="AJ38" s="19">
        <v>91</v>
      </c>
      <c r="AK38" s="19">
        <v>93</v>
      </c>
      <c r="AL38" s="20">
        <f t="shared" si="1"/>
        <v>376</v>
      </c>
      <c r="AM38" s="20">
        <f t="shared" si="2"/>
        <v>1141</v>
      </c>
      <c r="AN38" s="24"/>
      <c r="AO38" s="19"/>
      <c r="AP38" s="19"/>
      <c r="AQ38" s="19"/>
      <c r="AR38" s="19"/>
      <c r="AS38" s="20">
        <v>387</v>
      </c>
      <c r="AT38" s="19"/>
      <c r="AU38" s="19"/>
      <c r="AV38" s="19"/>
      <c r="AW38" s="19"/>
      <c r="AX38" s="20">
        <v>362</v>
      </c>
      <c r="AY38" s="19">
        <v>95</v>
      </c>
      <c r="AZ38" s="19">
        <v>95</v>
      </c>
      <c r="BA38" s="19">
        <v>96</v>
      </c>
      <c r="BB38" s="19">
        <v>94</v>
      </c>
      <c r="BC38" s="20">
        <f t="shared" si="3"/>
        <v>380</v>
      </c>
      <c r="BD38" s="20">
        <f t="shared" si="4"/>
        <v>1129</v>
      </c>
      <c r="BE38" s="20"/>
      <c r="BF38" s="20">
        <f t="shared" si="5"/>
        <v>3400</v>
      </c>
      <c r="BG38" s="24">
        <f t="shared" si="6"/>
        <v>0</v>
      </c>
      <c r="BH38" s="24">
        <f t="shared" si="7"/>
        <v>3400</v>
      </c>
      <c r="BI38" s="19"/>
    </row>
    <row r="39" spans="1:61" s="18" customFormat="1" ht="17.25" customHeight="1" x14ac:dyDescent="0.35">
      <c r="A39" s="13">
        <v>26</v>
      </c>
      <c r="B39" s="13">
        <v>555</v>
      </c>
      <c r="C39" s="14" t="s">
        <v>57</v>
      </c>
      <c r="D39" s="14" t="s">
        <v>58</v>
      </c>
      <c r="E39" t="s">
        <v>96</v>
      </c>
      <c r="F39" s="19"/>
      <c r="G39" s="19"/>
      <c r="H39" s="19"/>
      <c r="I39" s="19"/>
      <c r="J39" s="20">
        <v>394</v>
      </c>
      <c r="K39" s="19"/>
      <c r="L39" s="19"/>
      <c r="M39" s="19"/>
      <c r="N39" s="19"/>
      <c r="O39" s="20">
        <v>377</v>
      </c>
      <c r="P39" s="19"/>
      <c r="Q39" s="19"/>
      <c r="R39" s="19"/>
      <c r="S39" s="19"/>
      <c r="T39" s="20">
        <v>372</v>
      </c>
      <c r="U39" s="20">
        <f t="shared" si="0"/>
        <v>1143</v>
      </c>
      <c r="V39" s="24"/>
      <c r="W39" s="19"/>
      <c r="X39" s="19"/>
      <c r="Y39" s="19"/>
      <c r="Z39" s="19"/>
      <c r="AA39" s="19"/>
      <c r="AB39" s="20">
        <v>385</v>
      </c>
      <c r="AC39" s="19"/>
      <c r="AD39" s="19"/>
      <c r="AE39" s="19"/>
      <c r="AF39" s="19"/>
      <c r="AG39" s="20">
        <v>357</v>
      </c>
      <c r="AH39" s="19">
        <v>95</v>
      </c>
      <c r="AI39" s="19">
        <v>96</v>
      </c>
      <c r="AJ39" s="19">
        <v>93</v>
      </c>
      <c r="AK39" s="19">
        <v>95</v>
      </c>
      <c r="AL39" s="20">
        <f t="shared" si="1"/>
        <v>379</v>
      </c>
      <c r="AM39" s="20">
        <f t="shared" si="2"/>
        <v>1121</v>
      </c>
      <c r="AN39" s="24"/>
      <c r="AO39" s="19"/>
      <c r="AP39" s="19"/>
      <c r="AQ39" s="19"/>
      <c r="AR39" s="19"/>
      <c r="AS39" s="20">
        <v>395</v>
      </c>
      <c r="AT39" s="19"/>
      <c r="AU39" s="19"/>
      <c r="AV39" s="19"/>
      <c r="AW39" s="19"/>
      <c r="AX39" s="20">
        <v>364</v>
      </c>
      <c r="AY39" s="19">
        <v>92</v>
      </c>
      <c r="AZ39" s="19">
        <v>94</v>
      </c>
      <c r="BA39" s="19">
        <v>94</v>
      </c>
      <c r="BB39" s="19">
        <v>95</v>
      </c>
      <c r="BC39" s="20">
        <f t="shared" si="3"/>
        <v>375</v>
      </c>
      <c r="BD39" s="20">
        <f t="shared" si="4"/>
        <v>1134</v>
      </c>
      <c r="BE39" s="20"/>
      <c r="BF39" s="20">
        <f t="shared" si="5"/>
        <v>3398</v>
      </c>
      <c r="BG39" s="24">
        <f t="shared" si="6"/>
        <v>0</v>
      </c>
      <c r="BH39" s="24">
        <f t="shared" si="7"/>
        <v>3398</v>
      </c>
      <c r="BI39" s="19"/>
    </row>
    <row r="40" spans="1:61" s="18" customFormat="1" x14ac:dyDescent="0.35">
      <c r="A40" s="13">
        <v>27</v>
      </c>
      <c r="B40" s="13">
        <v>585</v>
      </c>
      <c r="C40" s="14" t="s">
        <v>67</v>
      </c>
      <c r="D40" s="14" t="s">
        <v>68</v>
      </c>
      <c r="E40" t="s">
        <v>99</v>
      </c>
      <c r="F40" s="19"/>
      <c r="G40" s="19"/>
      <c r="H40" s="19"/>
      <c r="I40" s="19"/>
      <c r="J40" s="20">
        <v>386</v>
      </c>
      <c r="K40" s="19"/>
      <c r="L40" s="19"/>
      <c r="M40" s="19"/>
      <c r="N40" s="19"/>
      <c r="O40" s="20">
        <v>358</v>
      </c>
      <c r="P40" s="19"/>
      <c r="Q40" s="19"/>
      <c r="R40" s="19"/>
      <c r="S40" s="19"/>
      <c r="T40" s="20">
        <v>376</v>
      </c>
      <c r="U40" s="20">
        <f t="shared" si="0"/>
        <v>1120</v>
      </c>
      <c r="V40" s="24"/>
      <c r="W40" s="19"/>
      <c r="X40" s="19"/>
      <c r="Y40" s="19"/>
      <c r="Z40" s="19"/>
      <c r="AA40" s="19"/>
      <c r="AB40" s="20">
        <v>388</v>
      </c>
      <c r="AC40" s="19"/>
      <c r="AD40" s="19"/>
      <c r="AE40" s="19"/>
      <c r="AF40" s="19"/>
      <c r="AG40" s="20">
        <v>373</v>
      </c>
      <c r="AH40" s="19">
        <v>91</v>
      </c>
      <c r="AI40" s="19">
        <v>94</v>
      </c>
      <c r="AJ40" s="19">
        <v>93</v>
      </c>
      <c r="AK40" s="19">
        <v>94</v>
      </c>
      <c r="AL40" s="20">
        <f t="shared" si="1"/>
        <v>372</v>
      </c>
      <c r="AM40" s="20">
        <f t="shared" si="2"/>
        <v>1133</v>
      </c>
      <c r="AN40" s="24"/>
      <c r="AO40" s="19"/>
      <c r="AP40" s="19"/>
      <c r="AQ40" s="19"/>
      <c r="AR40" s="19"/>
      <c r="AS40" s="20">
        <v>391</v>
      </c>
      <c r="AT40" s="19"/>
      <c r="AU40" s="19"/>
      <c r="AV40" s="19"/>
      <c r="AW40" s="19"/>
      <c r="AX40" s="20">
        <v>374</v>
      </c>
      <c r="AY40" s="19">
        <v>94</v>
      </c>
      <c r="AZ40" s="19">
        <v>97</v>
      </c>
      <c r="BA40" s="19">
        <v>93</v>
      </c>
      <c r="BB40" s="19">
        <v>90</v>
      </c>
      <c r="BC40" s="20">
        <f t="shared" si="3"/>
        <v>374</v>
      </c>
      <c r="BD40" s="20">
        <f t="shared" si="4"/>
        <v>1139</v>
      </c>
      <c r="BE40" s="20"/>
      <c r="BF40" s="20">
        <f t="shared" si="5"/>
        <v>3392</v>
      </c>
      <c r="BG40" s="24">
        <f t="shared" si="6"/>
        <v>0</v>
      </c>
      <c r="BH40" s="24">
        <f t="shared" si="7"/>
        <v>3392</v>
      </c>
      <c r="BI40" s="19"/>
    </row>
    <row r="41" spans="1:61" s="18" customFormat="1" ht="17.25" customHeight="1" x14ac:dyDescent="0.35">
      <c r="A41" s="13">
        <v>28</v>
      </c>
      <c r="B41" s="13">
        <v>532</v>
      </c>
      <c r="C41" s="14" t="s">
        <v>55</v>
      </c>
      <c r="D41" s="14" t="s">
        <v>56</v>
      </c>
      <c r="E41" t="s">
        <v>105</v>
      </c>
      <c r="F41" s="19"/>
      <c r="G41" s="19"/>
      <c r="H41" s="19"/>
      <c r="I41" s="19"/>
      <c r="J41" s="20">
        <v>393</v>
      </c>
      <c r="K41" s="19"/>
      <c r="L41" s="19"/>
      <c r="M41" s="19"/>
      <c r="N41" s="19"/>
      <c r="O41" s="20">
        <v>361</v>
      </c>
      <c r="P41" s="19"/>
      <c r="Q41" s="19"/>
      <c r="R41" s="19"/>
      <c r="S41" s="19"/>
      <c r="T41" s="20">
        <v>376</v>
      </c>
      <c r="U41" s="20">
        <f t="shared" si="0"/>
        <v>1130</v>
      </c>
      <c r="V41" s="24"/>
      <c r="W41" s="39"/>
      <c r="X41" s="19"/>
      <c r="Y41" s="19"/>
      <c r="Z41" s="19"/>
      <c r="AA41" s="19"/>
      <c r="AB41" s="20">
        <v>395</v>
      </c>
      <c r="AC41" s="19"/>
      <c r="AD41" s="19"/>
      <c r="AE41" s="19"/>
      <c r="AF41" s="19"/>
      <c r="AG41" s="20">
        <v>356</v>
      </c>
      <c r="AH41" s="19">
        <v>93</v>
      </c>
      <c r="AI41" s="19">
        <v>91</v>
      </c>
      <c r="AJ41" s="19">
        <v>95</v>
      </c>
      <c r="AK41" s="19">
        <v>95</v>
      </c>
      <c r="AL41" s="20">
        <f t="shared" si="1"/>
        <v>374</v>
      </c>
      <c r="AM41" s="20">
        <f t="shared" si="2"/>
        <v>1125</v>
      </c>
      <c r="AN41" s="24"/>
      <c r="AO41" s="19"/>
      <c r="AP41" s="19"/>
      <c r="AQ41" s="19"/>
      <c r="AR41" s="19"/>
      <c r="AS41" s="20">
        <v>392</v>
      </c>
      <c r="AT41" s="19"/>
      <c r="AU41" s="19"/>
      <c r="AV41" s="19"/>
      <c r="AW41" s="19"/>
      <c r="AX41" s="20">
        <v>369</v>
      </c>
      <c r="AY41" s="19">
        <v>95</v>
      </c>
      <c r="AZ41" s="19">
        <v>91</v>
      </c>
      <c r="BA41" s="19">
        <v>88</v>
      </c>
      <c r="BB41" s="19">
        <v>93</v>
      </c>
      <c r="BC41" s="20">
        <f t="shared" si="3"/>
        <v>367</v>
      </c>
      <c r="BD41" s="20">
        <f t="shared" si="4"/>
        <v>1128</v>
      </c>
      <c r="BE41" s="20"/>
      <c r="BF41" s="20">
        <f t="shared" si="5"/>
        <v>3383</v>
      </c>
      <c r="BG41" s="24">
        <f t="shared" si="6"/>
        <v>0</v>
      </c>
      <c r="BH41" s="24">
        <f t="shared" si="7"/>
        <v>3383</v>
      </c>
      <c r="BI41" s="19"/>
    </row>
    <row r="42" spans="1:61" s="18" customFormat="1" x14ac:dyDescent="0.35">
      <c r="A42" s="13">
        <v>29</v>
      </c>
      <c r="B42" s="13">
        <v>501</v>
      </c>
      <c r="C42" s="14" t="s">
        <v>29</v>
      </c>
      <c r="D42" s="14" t="s">
        <v>210</v>
      </c>
      <c r="E42" t="s">
        <v>218</v>
      </c>
      <c r="F42" s="19"/>
      <c r="G42" s="19"/>
      <c r="H42" s="19"/>
      <c r="I42" s="19"/>
      <c r="J42" s="20">
        <v>390</v>
      </c>
      <c r="K42" s="19"/>
      <c r="L42" s="19"/>
      <c r="M42" s="19"/>
      <c r="N42" s="19"/>
      <c r="O42" s="20">
        <v>366</v>
      </c>
      <c r="P42" s="19"/>
      <c r="Q42" s="19"/>
      <c r="R42" s="19"/>
      <c r="S42" s="19"/>
      <c r="T42" s="20">
        <v>374</v>
      </c>
      <c r="U42" s="20">
        <f t="shared" si="0"/>
        <v>1130</v>
      </c>
      <c r="V42" s="24"/>
      <c r="W42" s="19"/>
      <c r="X42" s="19"/>
      <c r="Y42" s="19"/>
      <c r="Z42" s="19"/>
      <c r="AA42" s="19"/>
      <c r="AB42" s="20">
        <v>387</v>
      </c>
      <c r="AC42" s="19"/>
      <c r="AD42" s="19"/>
      <c r="AE42" s="19"/>
      <c r="AF42" s="19"/>
      <c r="AG42" s="20">
        <v>370</v>
      </c>
      <c r="AH42" s="19">
        <v>95</v>
      </c>
      <c r="AI42" s="19">
        <v>94</v>
      </c>
      <c r="AJ42" s="19">
        <v>97</v>
      </c>
      <c r="AK42" s="19">
        <v>90</v>
      </c>
      <c r="AL42" s="20">
        <f t="shared" si="1"/>
        <v>376</v>
      </c>
      <c r="AM42" s="20">
        <f t="shared" si="2"/>
        <v>1133</v>
      </c>
      <c r="AN42" s="24"/>
      <c r="AO42" s="19"/>
      <c r="AP42" s="19"/>
      <c r="AQ42" s="19"/>
      <c r="AR42" s="19"/>
      <c r="AS42" s="20">
        <v>392</v>
      </c>
      <c r="AT42" s="19"/>
      <c r="AU42" s="19"/>
      <c r="AV42" s="19"/>
      <c r="AW42" s="19"/>
      <c r="AX42" s="20">
        <v>361</v>
      </c>
      <c r="AY42" s="19">
        <v>92</v>
      </c>
      <c r="AZ42" s="19">
        <v>93</v>
      </c>
      <c r="BA42" s="19">
        <v>92</v>
      </c>
      <c r="BB42" s="19">
        <v>90</v>
      </c>
      <c r="BC42" s="20">
        <f t="shared" si="3"/>
        <v>367</v>
      </c>
      <c r="BD42" s="20">
        <f t="shared" si="4"/>
        <v>1120</v>
      </c>
      <c r="BE42" s="20"/>
      <c r="BF42" s="20">
        <f t="shared" si="5"/>
        <v>3383</v>
      </c>
      <c r="BG42" s="24">
        <f t="shared" si="6"/>
        <v>0</v>
      </c>
      <c r="BH42" s="24">
        <f t="shared" si="7"/>
        <v>3383</v>
      </c>
      <c r="BI42" s="19"/>
    </row>
    <row r="43" spans="1:61" s="18" customFormat="1" x14ac:dyDescent="0.35">
      <c r="A43" s="13">
        <v>30</v>
      </c>
      <c r="B43" s="17">
        <v>580</v>
      </c>
      <c r="C43" s="33" t="s">
        <v>84</v>
      </c>
      <c r="D43" s="33" t="s">
        <v>85</v>
      </c>
      <c r="E43" s="18" t="s">
        <v>98</v>
      </c>
      <c r="F43" s="19"/>
      <c r="G43" s="19"/>
      <c r="H43" s="19"/>
      <c r="I43" s="19"/>
      <c r="J43" s="20">
        <v>387</v>
      </c>
      <c r="K43" s="19"/>
      <c r="L43" s="19"/>
      <c r="M43" s="19"/>
      <c r="N43" s="19"/>
      <c r="O43" s="20">
        <v>350</v>
      </c>
      <c r="P43" s="19"/>
      <c r="Q43" s="19"/>
      <c r="R43" s="19"/>
      <c r="S43" s="19"/>
      <c r="T43" s="20">
        <v>375</v>
      </c>
      <c r="U43" s="20">
        <f>SUM(J43,O43,T43)</f>
        <v>1112</v>
      </c>
      <c r="V43" s="24"/>
      <c r="W43" s="19"/>
      <c r="X43" s="19"/>
      <c r="Y43" s="19"/>
      <c r="Z43" s="19"/>
      <c r="AA43" s="19"/>
      <c r="AB43" s="20">
        <v>385</v>
      </c>
      <c r="AC43" s="19"/>
      <c r="AD43" s="19"/>
      <c r="AE43" s="19"/>
      <c r="AF43" s="19"/>
      <c r="AG43" s="20">
        <v>369</v>
      </c>
      <c r="AH43" s="19">
        <v>89</v>
      </c>
      <c r="AI43" s="19">
        <v>92</v>
      </c>
      <c r="AJ43" s="19">
        <v>92</v>
      </c>
      <c r="AK43" s="19">
        <v>94</v>
      </c>
      <c r="AL43" s="20">
        <f t="shared" si="1"/>
        <v>367</v>
      </c>
      <c r="AM43" s="20">
        <f t="shared" si="2"/>
        <v>1121</v>
      </c>
      <c r="AN43" s="24"/>
      <c r="AO43" s="19"/>
      <c r="AP43" s="19"/>
      <c r="AQ43" s="19"/>
      <c r="AR43" s="19"/>
      <c r="AS43" s="20">
        <v>391</v>
      </c>
      <c r="AT43" s="19"/>
      <c r="AU43" s="19"/>
      <c r="AV43" s="19"/>
      <c r="AW43" s="19"/>
      <c r="AX43" s="20">
        <v>370</v>
      </c>
      <c r="AY43" s="19">
        <v>97</v>
      </c>
      <c r="AZ43" s="19">
        <v>96</v>
      </c>
      <c r="BA43" s="19">
        <v>95</v>
      </c>
      <c r="BB43" s="19">
        <v>93</v>
      </c>
      <c r="BC43" s="20">
        <f t="shared" si="3"/>
        <v>381</v>
      </c>
      <c r="BD43" s="20">
        <f t="shared" si="4"/>
        <v>1142</v>
      </c>
      <c r="BE43" s="20"/>
      <c r="BF43" s="20">
        <f t="shared" si="5"/>
        <v>3375</v>
      </c>
      <c r="BG43" s="24">
        <f t="shared" si="6"/>
        <v>0</v>
      </c>
      <c r="BH43" s="24">
        <f t="shared" si="7"/>
        <v>3375</v>
      </c>
      <c r="BI43" s="19"/>
    </row>
    <row r="44" spans="1:61" s="18" customFormat="1" x14ac:dyDescent="0.35">
      <c r="A44" s="13">
        <v>31</v>
      </c>
      <c r="B44" s="13">
        <v>582</v>
      </c>
      <c r="C44" s="14" t="s">
        <v>69</v>
      </c>
      <c r="D44" s="14" t="s">
        <v>70</v>
      </c>
      <c r="E44" t="s">
        <v>101</v>
      </c>
      <c r="F44" s="19"/>
      <c r="G44" s="19"/>
      <c r="H44" s="19"/>
      <c r="I44" s="19"/>
      <c r="J44" s="20">
        <v>383</v>
      </c>
      <c r="K44" s="19"/>
      <c r="L44" s="19"/>
      <c r="M44" s="19"/>
      <c r="N44" s="19"/>
      <c r="O44" s="20">
        <v>357</v>
      </c>
      <c r="P44" s="19"/>
      <c r="Q44" s="19"/>
      <c r="R44" s="19"/>
      <c r="S44" s="19"/>
      <c r="T44" s="20">
        <v>377</v>
      </c>
      <c r="U44" s="20">
        <f t="shared" ref="U44:U53" si="8">J44+O44+T44</f>
        <v>1117</v>
      </c>
      <c r="V44" s="24"/>
      <c r="W44" s="19"/>
      <c r="X44" s="19"/>
      <c r="Y44" s="19"/>
      <c r="Z44" s="19"/>
      <c r="AA44" s="19"/>
      <c r="AB44" s="20">
        <v>389</v>
      </c>
      <c r="AC44" s="19"/>
      <c r="AD44" s="19"/>
      <c r="AE44" s="19"/>
      <c r="AF44" s="19"/>
      <c r="AG44" s="20">
        <v>356</v>
      </c>
      <c r="AH44" s="19">
        <v>93</v>
      </c>
      <c r="AI44" s="19">
        <v>96</v>
      </c>
      <c r="AJ44" s="19">
        <v>97</v>
      </c>
      <c r="AK44" s="19">
        <v>94</v>
      </c>
      <c r="AL44" s="20">
        <f t="shared" si="1"/>
        <v>380</v>
      </c>
      <c r="AM44" s="20">
        <f t="shared" si="2"/>
        <v>1125</v>
      </c>
      <c r="AN44" s="24"/>
      <c r="AO44" s="19"/>
      <c r="AP44" s="19"/>
      <c r="AQ44" s="19"/>
      <c r="AR44" s="19"/>
      <c r="AS44" s="20">
        <v>387</v>
      </c>
      <c r="AT44" s="19"/>
      <c r="AU44" s="19"/>
      <c r="AV44" s="19"/>
      <c r="AW44" s="19"/>
      <c r="AX44" s="20">
        <v>363</v>
      </c>
      <c r="AY44" s="19">
        <v>95</v>
      </c>
      <c r="AZ44" s="19">
        <v>95</v>
      </c>
      <c r="BA44" s="19">
        <v>95</v>
      </c>
      <c r="BB44" s="19">
        <v>91</v>
      </c>
      <c r="BC44" s="20">
        <f t="shared" si="3"/>
        <v>376</v>
      </c>
      <c r="BD44" s="20">
        <f t="shared" si="4"/>
        <v>1126</v>
      </c>
      <c r="BE44" s="20"/>
      <c r="BF44" s="20">
        <f t="shared" si="5"/>
        <v>3368</v>
      </c>
      <c r="BG44" s="24">
        <f t="shared" si="6"/>
        <v>0</v>
      </c>
      <c r="BH44" s="24">
        <f t="shared" si="7"/>
        <v>3368</v>
      </c>
      <c r="BI44" s="19"/>
    </row>
    <row r="45" spans="1:61" s="18" customFormat="1" x14ac:dyDescent="0.35">
      <c r="A45" s="13">
        <v>32</v>
      </c>
      <c r="B45" s="13">
        <v>574</v>
      </c>
      <c r="C45" s="14" t="s">
        <v>25</v>
      </c>
      <c r="D45" s="14" t="s">
        <v>78</v>
      </c>
      <c r="E45" t="s">
        <v>108</v>
      </c>
      <c r="F45" s="19"/>
      <c r="G45" s="19"/>
      <c r="H45" s="19"/>
      <c r="I45" s="19"/>
      <c r="J45" s="20">
        <v>399</v>
      </c>
      <c r="K45" s="19"/>
      <c r="L45" s="19"/>
      <c r="M45" s="19"/>
      <c r="N45" s="19"/>
      <c r="O45" s="20">
        <v>345</v>
      </c>
      <c r="P45" s="19"/>
      <c r="Q45" s="19"/>
      <c r="R45" s="19"/>
      <c r="S45" s="19"/>
      <c r="T45" s="20">
        <v>381</v>
      </c>
      <c r="U45" s="20">
        <f t="shared" si="8"/>
        <v>1125</v>
      </c>
      <c r="V45" s="24"/>
      <c r="W45" s="19"/>
      <c r="X45" s="19"/>
      <c r="Y45" s="19"/>
      <c r="Z45" s="19"/>
      <c r="AA45" s="19"/>
      <c r="AB45" s="20">
        <v>393</v>
      </c>
      <c r="AC45" s="19"/>
      <c r="AD45" s="19"/>
      <c r="AE45" s="19"/>
      <c r="AF45" s="19"/>
      <c r="AG45" s="20">
        <v>334</v>
      </c>
      <c r="AH45" s="19">
        <v>94</v>
      </c>
      <c r="AI45" s="19">
        <v>98</v>
      </c>
      <c r="AJ45" s="19">
        <v>96</v>
      </c>
      <c r="AK45" s="19">
        <v>97</v>
      </c>
      <c r="AL45" s="20">
        <f t="shared" si="1"/>
        <v>385</v>
      </c>
      <c r="AM45" s="20">
        <f t="shared" si="2"/>
        <v>1112</v>
      </c>
      <c r="AN45" s="24"/>
      <c r="AO45" s="19"/>
      <c r="AP45" s="19"/>
      <c r="AQ45" s="19"/>
      <c r="AR45" s="19"/>
      <c r="AS45" s="20">
        <v>393</v>
      </c>
      <c r="AT45" s="19"/>
      <c r="AU45" s="19"/>
      <c r="AV45" s="19"/>
      <c r="AW45" s="19"/>
      <c r="AX45" s="20">
        <v>345</v>
      </c>
      <c r="AY45" s="19">
        <v>96</v>
      </c>
      <c r="AZ45" s="19">
        <v>98</v>
      </c>
      <c r="BA45" s="19">
        <v>94</v>
      </c>
      <c r="BB45" s="19">
        <v>97</v>
      </c>
      <c r="BC45" s="20">
        <f t="shared" si="3"/>
        <v>385</v>
      </c>
      <c r="BD45" s="20">
        <f t="shared" si="4"/>
        <v>1123</v>
      </c>
      <c r="BE45" s="20"/>
      <c r="BF45" s="20">
        <f t="shared" si="5"/>
        <v>3360</v>
      </c>
      <c r="BG45" s="24">
        <f t="shared" si="6"/>
        <v>0</v>
      </c>
      <c r="BH45" s="24">
        <f t="shared" si="7"/>
        <v>3360</v>
      </c>
      <c r="BI45" s="19"/>
    </row>
    <row r="46" spans="1:61" s="18" customFormat="1" ht="17.25" customHeight="1" x14ac:dyDescent="0.35">
      <c r="A46" s="13">
        <v>33</v>
      </c>
      <c r="B46" s="13">
        <v>518</v>
      </c>
      <c r="C46" s="14" t="s">
        <v>86</v>
      </c>
      <c r="D46" s="14" t="s">
        <v>87</v>
      </c>
      <c r="E46" t="s">
        <v>111</v>
      </c>
      <c r="F46" s="19"/>
      <c r="G46" s="19"/>
      <c r="H46" s="19"/>
      <c r="I46" s="19"/>
      <c r="J46" s="20">
        <v>381</v>
      </c>
      <c r="K46" s="19"/>
      <c r="L46" s="19"/>
      <c r="M46" s="19"/>
      <c r="N46" s="19"/>
      <c r="O46" s="20">
        <v>371</v>
      </c>
      <c r="P46" s="19"/>
      <c r="Q46" s="19"/>
      <c r="R46" s="19"/>
      <c r="S46" s="19"/>
      <c r="T46" s="20">
        <v>377</v>
      </c>
      <c r="U46" s="20">
        <f t="shared" si="8"/>
        <v>1129</v>
      </c>
      <c r="V46" s="24"/>
      <c r="W46" s="19"/>
      <c r="X46" s="19"/>
      <c r="Y46" s="19"/>
      <c r="Z46" s="19"/>
      <c r="AA46" s="19"/>
      <c r="AB46" s="20">
        <v>384</v>
      </c>
      <c r="AC46" s="19"/>
      <c r="AD46" s="19"/>
      <c r="AE46" s="19"/>
      <c r="AF46" s="19"/>
      <c r="AG46" s="20">
        <v>361</v>
      </c>
      <c r="AH46" s="19">
        <v>90</v>
      </c>
      <c r="AI46" s="19">
        <v>96</v>
      </c>
      <c r="AJ46" s="19">
        <v>92</v>
      </c>
      <c r="AK46" s="19">
        <v>94</v>
      </c>
      <c r="AL46" s="20">
        <f t="shared" si="1"/>
        <v>372</v>
      </c>
      <c r="AM46" s="20">
        <f t="shared" si="2"/>
        <v>1117</v>
      </c>
      <c r="AN46" s="24"/>
      <c r="AO46" s="19"/>
      <c r="AP46" s="19"/>
      <c r="AQ46" s="19"/>
      <c r="AR46" s="19"/>
      <c r="AS46" s="20">
        <v>389</v>
      </c>
      <c r="AT46" s="19"/>
      <c r="AU46" s="19"/>
      <c r="AV46" s="19"/>
      <c r="AW46" s="19"/>
      <c r="AX46" s="20">
        <v>352</v>
      </c>
      <c r="AY46" s="19">
        <v>95</v>
      </c>
      <c r="AZ46" s="19">
        <v>95</v>
      </c>
      <c r="BA46" s="19">
        <v>90</v>
      </c>
      <c r="BB46" s="19">
        <v>93</v>
      </c>
      <c r="BC46" s="20">
        <f t="shared" si="3"/>
        <v>373</v>
      </c>
      <c r="BD46" s="20">
        <f t="shared" si="4"/>
        <v>1114</v>
      </c>
      <c r="BE46" s="20"/>
      <c r="BF46" s="20">
        <f t="shared" si="5"/>
        <v>3360</v>
      </c>
      <c r="BG46" s="24">
        <f t="shared" si="6"/>
        <v>0</v>
      </c>
      <c r="BH46" s="24">
        <f t="shared" si="7"/>
        <v>3360</v>
      </c>
      <c r="BI46" s="19"/>
    </row>
    <row r="47" spans="1:61" s="18" customFormat="1" ht="17.25" customHeight="1" x14ac:dyDescent="0.35">
      <c r="A47" s="13">
        <v>34</v>
      </c>
      <c r="B47" s="13">
        <v>588</v>
      </c>
      <c r="C47" s="14" t="s">
        <v>55</v>
      </c>
      <c r="D47" s="14" t="s">
        <v>66</v>
      </c>
      <c r="E47" t="s">
        <v>94</v>
      </c>
      <c r="F47" s="19"/>
      <c r="G47" s="19"/>
      <c r="H47" s="19"/>
      <c r="I47" s="19"/>
      <c r="J47" s="20">
        <v>389</v>
      </c>
      <c r="K47" s="19"/>
      <c r="L47" s="19"/>
      <c r="M47" s="19"/>
      <c r="N47" s="19"/>
      <c r="O47" s="20">
        <v>360</v>
      </c>
      <c r="P47" s="19"/>
      <c r="Q47" s="19"/>
      <c r="R47" s="19"/>
      <c r="S47" s="19"/>
      <c r="T47" s="20">
        <v>369</v>
      </c>
      <c r="U47" s="20">
        <f t="shared" si="8"/>
        <v>1118</v>
      </c>
      <c r="V47" s="24"/>
      <c r="W47" s="19"/>
      <c r="X47" s="19"/>
      <c r="Y47" s="19"/>
      <c r="Z47" s="19"/>
      <c r="AA47" s="19"/>
      <c r="AB47" s="20">
        <v>395</v>
      </c>
      <c r="AC47" s="19"/>
      <c r="AD47" s="19"/>
      <c r="AE47" s="19"/>
      <c r="AF47" s="19"/>
      <c r="AG47" s="20">
        <v>356</v>
      </c>
      <c r="AH47" s="19">
        <v>96</v>
      </c>
      <c r="AI47" s="19">
        <v>92</v>
      </c>
      <c r="AJ47" s="19">
        <v>95</v>
      </c>
      <c r="AK47" s="19">
        <v>94</v>
      </c>
      <c r="AL47" s="20">
        <f t="shared" si="1"/>
        <v>377</v>
      </c>
      <c r="AM47" s="20">
        <f t="shared" si="2"/>
        <v>1128</v>
      </c>
      <c r="AN47" s="24"/>
      <c r="AO47" s="19"/>
      <c r="AP47" s="19"/>
      <c r="AQ47" s="19"/>
      <c r="AR47" s="19"/>
      <c r="AS47" s="20">
        <v>387</v>
      </c>
      <c r="AT47" s="19"/>
      <c r="AU47" s="19"/>
      <c r="AV47" s="19"/>
      <c r="AW47" s="19"/>
      <c r="AX47" s="20">
        <v>354</v>
      </c>
      <c r="AY47" s="19">
        <v>90</v>
      </c>
      <c r="AZ47" s="19">
        <v>92</v>
      </c>
      <c r="BA47" s="19">
        <v>94</v>
      </c>
      <c r="BB47" s="19">
        <v>94</v>
      </c>
      <c r="BC47" s="20">
        <f t="shared" si="3"/>
        <v>370</v>
      </c>
      <c r="BD47" s="20">
        <f t="shared" si="4"/>
        <v>1111</v>
      </c>
      <c r="BE47" s="20"/>
      <c r="BF47" s="20">
        <f t="shared" si="5"/>
        <v>3357</v>
      </c>
      <c r="BG47" s="24">
        <f t="shared" si="6"/>
        <v>0</v>
      </c>
      <c r="BH47" s="24">
        <f t="shared" si="7"/>
        <v>3357</v>
      </c>
      <c r="BI47" s="19"/>
    </row>
    <row r="48" spans="1:61" s="18" customFormat="1" ht="17.25" customHeight="1" x14ac:dyDescent="0.35">
      <c r="A48" s="13">
        <v>35</v>
      </c>
      <c r="B48" s="13">
        <v>547</v>
      </c>
      <c r="C48" s="14" t="s">
        <v>42</v>
      </c>
      <c r="D48" s="14" t="s">
        <v>43</v>
      </c>
      <c r="E48" t="s">
        <v>97</v>
      </c>
      <c r="F48" s="19"/>
      <c r="G48" s="19"/>
      <c r="H48" s="19"/>
      <c r="I48" s="19"/>
      <c r="J48" s="20">
        <v>390</v>
      </c>
      <c r="K48" s="19"/>
      <c r="L48" s="19"/>
      <c r="M48" s="19"/>
      <c r="N48" s="19"/>
      <c r="O48" s="20">
        <v>358</v>
      </c>
      <c r="P48" s="19"/>
      <c r="Q48" s="19"/>
      <c r="R48" s="19"/>
      <c r="S48" s="19"/>
      <c r="T48" s="20">
        <v>371</v>
      </c>
      <c r="U48" s="20">
        <f t="shared" si="8"/>
        <v>1119</v>
      </c>
      <c r="V48" s="24"/>
      <c r="W48" s="19"/>
      <c r="X48" s="19"/>
      <c r="Y48" s="19"/>
      <c r="Z48" s="19"/>
      <c r="AA48" s="19"/>
      <c r="AB48" s="20">
        <v>390</v>
      </c>
      <c r="AC48" s="19"/>
      <c r="AD48" s="19"/>
      <c r="AE48" s="19"/>
      <c r="AF48" s="19"/>
      <c r="AG48" s="20">
        <v>347</v>
      </c>
      <c r="AH48" s="19">
        <v>92</v>
      </c>
      <c r="AI48" s="19">
        <v>93</v>
      </c>
      <c r="AJ48" s="19">
        <v>89</v>
      </c>
      <c r="AK48" s="19">
        <v>90</v>
      </c>
      <c r="AL48" s="20">
        <f t="shared" si="1"/>
        <v>364</v>
      </c>
      <c r="AM48" s="20">
        <f t="shared" si="2"/>
        <v>1101</v>
      </c>
      <c r="AN48" s="24"/>
      <c r="AO48" s="19"/>
      <c r="AP48" s="19"/>
      <c r="AQ48" s="19"/>
      <c r="AR48" s="19"/>
      <c r="AS48" s="20">
        <v>387</v>
      </c>
      <c r="AT48" s="19"/>
      <c r="AU48" s="19"/>
      <c r="AV48" s="19"/>
      <c r="AW48" s="19"/>
      <c r="AX48" s="20">
        <v>347</v>
      </c>
      <c r="AY48" s="19">
        <v>90</v>
      </c>
      <c r="AZ48" s="19">
        <v>90</v>
      </c>
      <c r="BA48" s="19">
        <v>95</v>
      </c>
      <c r="BB48" s="19">
        <v>97</v>
      </c>
      <c r="BC48" s="20">
        <f t="shared" si="3"/>
        <v>372</v>
      </c>
      <c r="BD48" s="20">
        <f t="shared" si="4"/>
        <v>1106</v>
      </c>
      <c r="BE48" s="20"/>
      <c r="BF48" s="20">
        <f t="shared" si="5"/>
        <v>3326</v>
      </c>
      <c r="BG48" s="24">
        <f t="shared" si="6"/>
        <v>0</v>
      </c>
      <c r="BH48" s="24">
        <f t="shared" si="7"/>
        <v>3326</v>
      </c>
      <c r="BI48" s="19"/>
    </row>
    <row r="49" spans="1:61" s="18" customFormat="1" x14ac:dyDescent="0.35">
      <c r="A49" s="13">
        <v>36</v>
      </c>
      <c r="B49" s="13">
        <v>627</v>
      </c>
      <c r="C49" s="14" t="s">
        <v>77</v>
      </c>
      <c r="D49" s="14" t="s">
        <v>52</v>
      </c>
      <c r="E49" t="s">
        <v>96</v>
      </c>
      <c r="F49" s="19"/>
      <c r="G49" s="19"/>
      <c r="H49" s="19"/>
      <c r="I49" s="19"/>
      <c r="J49" s="20">
        <v>385</v>
      </c>
      <c r="K49" s="19"/>
      <c r="L49" s="19"/>
      <c r="M49" s="19"/>
      <c r="N49" s="19"/>
      <c r="O49" s="20">
        <v>362</v>
      </c>
      <c r="P49" s="19"/>
      <c r="Q49" s="19"/>
      <c r="R49" s="19"/>
      <c r="S49" s="19"/>
      <c r="T49" s="20">
        <v>365</v>
      </c>
      <c r="U49" s="20">
        <f t="shared" si="8"/>
        <v>1112</v>
      </c>
      <c r="V49" s="24"/>
      <c r="W49" s="39"/>
      <c r="X49" s="19"/>
      <c r="Y49" s="19"/>
      <c r="Z49" s="19"/>
      <c r="AA49" s="19"/>
      <c r="AB49" s="20">
        <v>392</v>
      </c>
      <c r="AC49" s="19"/>
      <c r="AD49" s="19"/>
      <c r="AE49" s="19"/>
      <c r="AF49" s="19"/>
      <c r="AG49" s="20">
        <v>354</v>
      </c>
      <c r="AH49" s="19">
        <v>87</v>
      </c>
      <c r="AI49" s="19">
        <v>90</v>
      </c>
      <c r="AJ49" s="19">
        <v>97</v>
      </c>
      <c r="AK49" s="19">
        <v>89</v>
      </c>
      <c r="AL49" s="20">
        <f t="shared" si="1"/>
        <v>363</v>
      </c>
      <c r="AM49" s="20">
        <f t="shared" si="2"/>
        <v>1109</v>
      </c>
      <c r="AN49" s="24"/>
      <c r="AO49" s="19"/>
      <c r="AP49" s="19"/>
      <c r="AQ49" s="19"/>
      <c r="AR49" s="19"/>
      <c r="AS49" s="20">
        <v>379</v>
      </c>
      <c r="AT49" s="19"/>
      <c r="AU49" s="19"/>
      <c r="AV49" s="19"/>
      <c r="AW49" s="19"/>
      <c r="AX49" s="20">
        <v>353</v>
      </c>
      <c r="AY49" s="19">
        <v>93</v>
      </c>
      <c r="AZ49" s="19">
        <v>90</v>
      </c>
      <c r="BA49" s="19">
        <v>90</v>
      </c>
      <c r="BB49" s="19">
        <v>91</v>
      </c>
      <c r="BC49" s="20">
        <f t="shared" si="3"/>
        <v>364</v>
      </c>
      <c r="BD49" s="20">
        <f t="shared" si="4"/>
        <v>1096</v>
      </c>
      <c r="BE49" s="24"/>
      <c r="BF49" s="20">
        <f t="shared" si="5"/>
        <v>3317</v>
      </c>
      <c r="BG49" s="24">
        <f t="shared" si="6"/>
        <v>0</v>
      </c>
      <c r="BH49" s="24">
        <f t="shared" si="7"/>
        <v>3317</v>
      </c>
      <c r="BI49" s="19"/>
    </row>
    <row r="50" spans="1:61" s="18" customFormat="1" x14ac:dyDescent="0.35">
      <c r="A50" s="13">
        <v>37</v>
      </c>
      <c r="B50" s="13">
        <v>608</v>
      </c>
      <c r="C50" s="14" t="s">
        <v>90</v>
      </c>
      <c r="D50" s="14" t="s">
        <v>91</v>
      </c>
      <c r="E50" t="s">
        <v>99</v>
      </c>
      <c r="F50" s="19"/>
      <c r="G50" s="19"/>
      <c r="H50" s="19"/>
      <c r="I50" s="19"/>
      <c r="J50" s="20">
        <v>379</v>
      </c>
      <c r="K50" s="19"/>
      <c r="L50" s="19"/>
      <c r="M50" s="19"/>
      <c r="N50" s="19"/>
      <c r="O50" s="20">
        <v>354</v>
      </c>
      <c r="P50" s="19"/>
      <c r="Q50" s="19"/>
      <c r="R50" s="19"/>
      <c r="S50" s="19"/>
      <c r="T50" s="20">
        <v>351</v>
      </c>
      <c r="U50" s="20">
        <f t="shared" si="8"/>
        <v>1084</v>
      </c>
      <c r="V50" s="24"/>
      <c r="W50" s="19"/>
      <c r="X50" s="19"/>
      <c r="Y50" s="19"/>
      <c r="Z50" s="19"/>
      <c r="AA50" s="19"/>
      <c r="AB50" s="20">
        <v>383</v>
      </c>
      <c r="AC50" s="19"/>
      <c r="AD50" s="19"/>
      <c r="AE50" s="19"/>
      <c r="AF50" s="19"/>
      <c r="AG50" s="20">
        <v>334</v>
      </c>
      <c r="AH50" s="19">
        <v>88</v>
      </c>
      <c r="AI50" s="19">
        <v>84</v>
      </c>
      <c r="AJ50" s="19">
        <v>90</v>
      </c>
      <c r="AK50" s="19">
        <v>94</v>
      </c>
      <c r="AL50" s="20">
        <f t="shared" si="1"/>
        <v>356</v>
      </c>
      <c r="AM50" s="20">
        <f t="shared" si="2"/>
        <v>1073</v>
      </c>
      <c r="AN50" s="24"/>
      <c r="AO50" s="19"/>
      <c r="AP50" s="19"/>
      <c r="AQ50" s="19"/>
      <c r="AR50" s="19"/>
      <c r="AS50" s="20">
        <v>383</v>
      </c>
      <c r="AT50" s="19"/>
      <c r="AU50" s="19"/>
      <c r="AV50" s="19"/>
      <c r="AW50" s="19"/>
      <c r="AX50" s="20">
        <v>356</v>
      </c>
      <c r="AY50" s="19">
        <v>94</v>
      </c>
      <c r="AZ50" s="19">
        <v>87</v>
      </c>
      <c r="BA50" s="19">
        <v>89</v>
      </c>
      <c r="BB50" s="19">
        <v>90</v>
      </c>
      <c r="BC50" s="20">
        <f t="shared" si="3"/>
        <v>360</v>
      </c>
      <c r="BD50" s="20">
        <f t="shared" si="4"/>
        <v>1099</v>
      </c>
      <c r="BE50" s="20"/>
      <c r="BF50" s="20">
        <f t="shared" si="5"/>
        <v>3256</v>
      </c>
      <c r="BG50" s="24">
        <f t="shared" si="6"/>
        <v>0</v>
      </c>
      <c r="BH50" s="24">
        <f t="shared" si="7"/>
        <v>3256</v>
      </c>
      <c r="BI50" s="19"/>
    </row>
    <row r="51" spans="1:61" s="18" customFormat="1" x14ac:dyDescent="0.35">
      <c r="A51" s="13">
        <v>38</v>
      </c>
      <c r="B51" s="13">
        <v>567</v>
      </c>
      <c r="C51" s="14" t="s">
        <v>212</v>
      </c>
      <c r="D51" s="14" t="s">
        <v>213</v>
      </c>
      <c r="E51" t="s">
        <v>219</v>
      </c>
      <c r="F51" s="19"/>
      <c r="G51" s="19"/>
      <c r="H51" s="19"/>
      <c r="I51" s="19"/>
      <c r="J51" s="20">
        <v>377</v>
      </c>
      <c r="K51" s="19"/>
      <c r="L51" s="19"/>
      <c r="M51" s="19"/>
      <c r="N51" s="19"/>
      <c r="O51" s="20">
        <v>342</v>
      </c>
      <c r="P51" s="19"/>
      <c r="Q51" s="19"/>
      <c r="R51" s="19"/>
      <c r="S51" s="19"/>
      <c r="T51" s="20">
        <v>355</v>
      </c>
      <c r="U51" s="20">
        <f t="shared" si="8"/>
        <v>1074</v>
      </c>
      <c r="V51" s="24"/>
      <c r="W51" s="19"/>
      <c r="X51" s="19"/>
      <c r="Y51" s="19"/>
      <c r="Z51" s="19"/>
      <c r="AA51" s="19"/>
      <c r="AB51" s="20">
        <v>378</v>
      </c>
      <c r="AC51" s="19"/>
      <c r="AD51" s="19"/>
      <c r="AE51" s="19"/>
      <c r="AF51" s="19"/>
      <c r="AG51" s="20">
        <v>351</v>
      </c>
      <c r="AH51" s="19">
        <v>87</v>
      </c>
      <c r="AI51" s="19">
        <v>92</v>
      </c>
      <c r="AJ51" s="19">
        <v>87</v>
      </c>
      <c r="AK51" s="19">
        <v>92</v>
      </c>
      <c r="AL51" s="20">
        <f t="shared" si="1"/>
        <v>358</v>
      </c>
      <c r="AM51" s="20">
        <f t="shared" si="2"/>
        <v>1087</v>
      </c>
      <c r="AN51" s="24"/>
      <c r="AO51" s="19"/>
      <c r="AP51" s="19"/>
      <c r="AQ51" s="19"/>
      <c r="AR51" s="19"/>
      <c r="AS51" s="20">
        <v>377</v>
      </c>
      <c r="AT51" s="19"/>
      <c r="AU51" s="19"/>
      <c r="AV51" s="19"/>
      <c r="AW51" s="19"/>
      <c r="AX51" s="20">
        <v>352</v>
      </c>
      <c r="AY51" s="19">
        <v>86</v>
      </c>
      <c r="AZ51" s="19">
        <v>87</v>
      </c>
      <c r="BA51" s="19">
        <v>93</v>
      </c>
      <c r="BB51" s="19">
        <v>92</v>
      </c>
      <c r="BC51" s="20">
        <f t="shared" si="3"/>
        <v>358</v>
      </c>
      <c r="BD51" s="20">
        <f t="shared" si="4"/>
        <v>1087</v>
      </c>
      <c r="BE51" s="20"/>
      <c r="BF51" s="20">
        <f t="shared" si="5"/>
        <v>3248</v>
      </c>
      <c r="BG51" s="24">
        <f t="shared" si="6"/>
        <v>0</v>
      </c>
      <c r="BH51" s="24">
        <f t="shared" si="7"/>
        <v>3248</v>
      </c>
      <c r="BI51" s="19"/>
    </row>
    <row r="52" spans="1:61" s="18" customFormat="1" x14ac:dyDescent="0.35">
      <c r="A52" s="13">
        <v>39</v>
      </c>
      <c r="B52" s="13">
        <v>526</v>
      </c>
      <c r="C52" s="14" t="s">
        <v>88</v>
      </c>
      <c r="D52" s="14" t="s">
        <v>251</v>
      </c>
      <c r="E52" t="s">
        <v>106</v>
      </c>
      <c r="F52" s="19"/>
      <c r="G52" s="19"/>
      <c r="H52" s="19"/>
      <c r="I52" s="19"/>
      <c r="J52" s="20">
        <v>390</v>
      </c>
      <c r="K52" s="19"/>
      <c r="L52" s="19"/>
      <c r="M52" s="19"/>
      <c r="N52" s="19"/>
      <c r="O52" s="20">
        <v>370</v>
      </c>
      <c r="P52" s="19"/>
      <c r="Q52" s="19"/>
      <c r="R52" s="19"/>
      <c r="S52" s="19"/>
      <c r="T52" s="20">
        <v>375</v>
      </c>
      <c r="U52" s="20">
        <f t="shared" si="8"/>
        <v>1135</v>
      </c>
      <c r="V52" s="24"/>
      <c r="W52" s="39"/>
      <c r="X52" s="19"/>
      <c r="Y52" s="19"/>
      <c r="Z52" s="19"/>
      <c r="AA52" s="19"/>
      <c r="AB52" s="20">
        <v>389</v>
      </c>
      <c r="AC52" s="19"/>
      <c r="AD52" s="19"/>
      <c r="AE52" s="19"/>
      <c r="AF52" s="19"/>
      <c r="AG52" s="20">
        <v>361</v>
      </c>
      <c r="AH52" s="19">
        <v>91</v>
      </c>
      <c r="AI52" s="19">
        <v>89</v>
      </c>
      <c r="AJ52" s="19">
        <v>89</v>
      </c>
      <c r="AK52" s="19">
        <v>92</v>
      </c>
      <c r="AL52" s="20">
        <f t="shared" si="1"/>
        <v>361</v>
      </c>
      <c r="AM52" s="20">
        <f t="shared" si="2"/>
        <v>1111</v>
      </c>
      <c r="AN52" s="24"/>
      <c r="AO52" s="19"/>
      <c r="AP52" s="19"/>
      <c r="AQ52" s="19"/>
      <c r="AR52" s="19"/>
      <c r="AS52" s="20">
        <f>AO52+AP52+AQ52+AR52</f>
        <v>0</v>
      </c>
      <c r="AT52" s="19"/>
      <c r="AU52" s="19"/>
      <c r="AV52" s="19"/>
      <c r="AW52" s="19"/>
      <c r="AX52" s="20">
        <f>AT52+AU52+AV52+AW52</f>
        <v>0</v>
      </c>
      <c r="AY52" s="19">
        <v>0</v>
      </c>
      <c r="AZ52" s="19">
        <v>0</v>
      </c>
      <c r="BA52" s="19">
        <v>0</v>
      </c>
      <c r="BB52" s="19">
        <v>0</v>
      </c>
      <c r="BC52" s="20">
        <f t="shared" si="3"/>
        <v>0</v>
      </c>
      <c r="BD52" s="20">
        <f t="shared" si="4"/>
        <v>0</v>
      </c>
      <c r="BE52" s="20"/>
      <c r="BF52" s="20">
        <f t="shared" si="5"/>
        <v>2246</v>
      </c>
      <c r="BG52" s="24">
        <f t="shared" si="6"/>
        <v>0</v>
      </c>
      <c r="BH52" s="24">
        <f t="shared" si="7"/>
        <v>2246</v>
      </c>
      <c r="BI52" s="49"/>
    </row>
    <row r="53" spans="1:61" s="18" customFormat="1" x14ac:dyDescent="0.35">
      <c r="A53" s="13">
        <v>40</v>
      </c>
      <c r="B53" s="13">
        <v>536</v>
      </c>
      <c r="C53" s="14" t="s">
        <v>35</v>
      </c>
      <c r="D53" s="14" t="s">
        <v>112</v>
      </c>
      <c r="E53" t="s">
        <v>94</v>
      </c>
      <c r="F53" s="19"/>
      <c r="G53" s="19"/>
      <c r="H53" s="19"/>
      <c r="I53" s="19"/>
      <c r="J53" s="20">
        <v>399</v>
      </c>
      <c r="K53" s="19"/>
      <c r="L53" s="19"/>
      <c r="M53" s="19"/>
      <c r="N53" s="19"/>
      <c r="O53" s="20">
        <v>387</v>
      </c>
      <c r="P53" s="19"/>
      <c r="Q53" s="19"/>
      <c r="R53" s="19"/>
      <c r="S53" s="19"/>
      <c r="T53" s="20">
        <v>394</v>
      </c>
      <c r="U53" s="20">
        <f t="shared" si="8"/>
        <v>1180</v>
      </c>
      <c r="V53" s="24">
        <v>101.8</v>
      </c>
      <c r="W53" s="19"/>
      <c r="X53" s="19"/>
      <c r="Y53" s="19"/>
      <c r="Z53" s="19"/>
      <c r="AA53" s="19"/>
      <c r="AB53" s="20">
        <f>X53+Y53+Z53+AA53</f>
        <v>0</v>
      </c>
      <c r="AC53" s="19"/>
      <c r="AD53" s="19"/>
      <c r="AE53" s="19"/>
      <c r="AF53" s="19"/>
      <c r="AG53" s="20">
        <f>AC53+AD53+AE53+AF53</f>
        <v>0</v>
      </c>
      <c r="AH53" s="19"/>
      <c r="AI53" s="19"/>
      <c r="AJ53" s="19"/>
      <c r="AK53" s="19"/>
      <c r="AL53" s="20">
        <f t="shared" si="1"/>
        <v>0</v>
      </c>
      <c r="AM53" s="20">
        <f t="shared" si="2"/>
        <v>0</v>
      </c>
      <c r="AN53" s="24">
        <v>102</v>
      </c>
      <c r="AO53" s="19"/>
      <c r="AP53" s="19"/>
      <c r="AQ53" s="19"/>
      <c r="AR53" s="19"/>
      <c r="AS53" s="20">
        <f>AO53+AP53+AQ53+AR53</f>
        <v>0</v>
      </c>
      <c r="AT53" s="19"/>
      <c r="AU53" s="19"/>
      <c r="AV53" s="19"/>
      <c r="AW53" s="19"/>
      <c r="AX53" s="20">
        <f>AT53+AU53+AV53+AW53</f>
        <v>0</v>
      </c>
      <c r="AY53" s="19">
        <v>0</v>
      </c>
      <c r="AZ53" s="19">
        <v>0</v>
      </c>
      <c r="BA53" s="19">
        <v>0</v>
      </c>
      <c r="BB53" s="19">
        <v>0</v>
      </c>
      <c r="BC53" s="20">
        <f t="shared" si="3"/>
        <v>0</v>
      </c>
      <c r="BD53" s="20">
        <f t="shared" si="4"/>
        <v>0</v>
      </c>
      <c r="BE53" s="20"/>
      <c r="BF53" s="20">
        <f t="shared" si="5"/>
        <v>1180</v>
      </c>
      <c r="BG53" s="24">
        <f t="shared" si="6"/>
        <v>203.8</v>
      </c>
      <c r="BH53" s="24">
        <f t="shared" si="7"/>
        <v>1383.8</v>
      </c>
      <c r="BI53" s="19"/>
    </row>
    <row r="54" spans="1:61" x14ac:dyDescent="0.35">
      <c r="B54" s="13"/>
      <c r="C54" s="13"/>
      <c r="D54" s="14"/>
      <c r="E54" s="13"/>
    </row>
    <row r="55" spans="1:61" x14ac:dyDescent="0.35">
      <c r="B55" s="13"/>
      <c r="C55" s="13" t="s">
        <v>252</v>
      </c>
      <c r="D55" s="14"/>
      <c r="E55" s="13"/>
    </row>
    <row r="56" spans="1:61" x14ac:dyDescent="0.35">
      <c r="B56" s="13"/>
      <c r="C56" s="13"/>
      <c r="D56" s="14"/>
      <c r="E56" s="13"/>
    </row>
    <row r="57" spans="1:61" x14ac:dyDescent="0.35">
      <c r="B57" s="13"/>
      <c r="C57" s="13"/>
      <c r="D57" s="14"/>
      <c r="E57" s="13"/>
    </row>
    <row r="58" spans="1:61" x14ac:dyDescent="0.35">
      <c r="B58" s="13"/>
      <c r="C58" s="13"/>
      <c r="D58" s="14"/>
      <c r="E58" s="13"/>
    </row>
    <row r="59" spans="1:61" x14ac:dyDescent="0.35">
      <c r="B59" s="13"/>
      <c r="C59" s="13"/>
      <c r="D59" s="14"/>
      <c r="E59" s="13"/>
    </row>
    <row r="60" spans="1:61" x14ac:dyDescent="0.35">
      <c r="B60" s="13"/>
      <c r="C60" s="13"/>
      <c r="D60" s="14"/>
      <c r="E60" s="13"/>
    </row>
  </sheetData>
  <mergeCells count="5">
    <mergeCell ref="A6:BH6"/>
    <mergeCell ref="A1:BH1"/>
    <mergeCell ref="A2:BH2"/>
    <mergeCell ref="A4:BH4"/>
    <mergeCell ref="A5:BH5"/>
  </mergeCells>
  <phoneticPr fontId="0" type="noConversion"/>
  <conditionalFormatting sqref="F53:BH53 G54:BI65536 AS34:BH52 AN24:AN32 AN34:AN37 AN39:AR52 F34:AM52 AO34:AR38 F12:BH13 AO14:BH32 F14:AM32 G9:T11 V9:BH11 G8:BH8 G1:BI5">
    <cfRule type="cellIs" dxfId="5" priority="1" stopIfTrue="1" operator="equal">
      <formula>100</formula>
    </cfRule>
  </conditionalFormatting>
  <pageMargins left="0.5" right="0.5" top="1" bottom="1" header="0.5" footer="0.5"/>
  <pageSetup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4"/>
  <sheetViews>
    <sheetView workbookViewId="0">
      <selection sqref="A1:BC1"/>
    </sheetView>
  </sheetViews>
  <sheetFormatPr defaultRowHeight="13" x14ac:dyDescent="0.3"/>
  <cols>
    <col min="1" max="1" width="7.81640625" customWidth="1"/>
    <col min="2" max="2" width="7.81640625" bestFit="1" customWidth="1"/>
    <col min="3" max="3" width="9.81640625" customWidth="1"/>
    <col min="4" max="4" width="11.453125" customWidth="1"/>
    <col min="5" max="10" width="3.81640625" hidden="1" customWidth="1"/>
    <col min="11" max="11" width="7.7265625" hidden="1" customWidth="1"/>
    <col min="12" max="17" width="3.81640625" hidden="1" customWidth="1"/>
    <col min="18" max="18" width="8.26953125" hidden="1" customWidth="1"/>
    <col min="19" max="19" width="5.1796875" customWidth="1"/>
    <col min="20" max="20" width="7.26953125" customWidth="1"/>
    <col min="21" max="26" width="3.81640625" hidden="1" customWidth="1"/>
    <col min="27" max="27" width="8.81640625" hidden="1" customWidth="1"/>
    <col min="28" max="33" width="3.81640625" hidden="1" customWidth="1"/>
    <col min="34" max="34" width="8.26953125" hidden="1" customWidth="1"/>
    <col min="35" max="35" width="5.1796875" customWidth="1"/>
    <col min="36" max="36" width="6.81640625" style="25" customWidth="1"/>
    <col min="37" max="42" width="3.81640625" hidden="1" customWidth="1"/>
    <col min="43" max="43" width="7.7265625" hidden="1" customWidth="1"/>
    <col min="44" max="49" width="3.81640625" hidden="1" customWidth="1"/>
    <col min="50" max="50" width="8.26953125" hidden="1" customWidth="1"/>
    <col min="51" max="51" width="5.1796875" customWidth="1"/>
    <col min="52" max="52" width="6.81640625" style="25" customWidth="1"/>
    <col min="53" max="53" width="7.81640625" customWidth="1"/>
    <col min="54" max="54" width="7.7265625" customWidth="1"/>
    <col min="55" max="55" width="8.26953125" bestFit="1" customWidth="1"/>
  </cols>
  <sheetData>
    <row r="1" spans="1:79" s="26" customFormat="1" ht="15.5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</row>
    <row r="2" spans="1:79" s="26" customFormat="1" ht="15.5" x14ac:dyDescent="0.3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79" s="26" customFormat="1" ht="15.5" x14ac:dyDescent="0.35">
      <c r="B3" s="4"/>
      <c r="C3" s="4"/>
      <c r="D3" s="4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4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4"/>
      <c r="BA3" s="27"/>
      <c r="BB3" s="27"/>
      <c r="BC3" s="27"/>
    </row>
    <row r="4" spans="1:79" s="26" customFormat="1" ht="15.5" x14ac:dyDescent="0.35">
      <c r="A4" s="51" t="s">
        <v>253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</row>
    <row r="5" spans="1:79" s="26" customFormat="1" ht="15.5" x14ac:dyDescent="0.35">
      <c r="A5" s="51" t="s">
        <v>254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</row>
    <row r="6" spans="1:79" s="26" customFormat="1" ht="15.5" x14ac:dyDescent="0.35">
      <c r="A6" s="55">
        <v>39587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</row>
    <row r="7" spans="1:79" s="26" customFormat="1" ht="15.5" x14ac:dyDescent="0.35">
      <c r="B7" s="4"/>
      <c r="C7" s="4"/>
      <c r="D7" s="4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4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4"/>
      <c r="BA7" s="27"/>
      <c r="BB7" s="27"/>
      <c r="BC7" s="27"/>
    </row>
    <row r="8" spans="1:79" s="26" customFormat="1" ht="15.5" x14ac:dyDescent="0.35">
      <c r="B8" s="4"/>
      <c r="C8" s="4"/>
      <c r="D8" s="4"/>
      <c r="E8" s="27"/>
      <c r="F8" s="27"/>
      <c r="G8" s="27"/>
      <c r="H8" s="27"/>
      <c r="I8" s="27"/>
      <c r="AJ8" s="3"/>
      <c r="AK8" s="27"/>
      <c r="AL8" s="27"/>
      <c r="AM8" s="27"/>
      <c r="AN8" s="27"/>
      <c r="AO8" s="27"/>
      <c r="AZ8" s="3"/>
      <c r="BA8" s="3" t="s">
        <v>2</v>
      </c>
      <c r="BB8" s="3" t="s">
        <v>3</v>
      </c>
      <c r="BC8" s="3" t="s">
        <v>26</v>
      </c>
    </row>
    <row r="9" spans="1:79" s="28" customFormat="1" ht="15.5" x14ac:dyDescent="0.35">
      <c r="B9" s="6" t="s">
        <v>4</v>
      </c>
      <c r="C9" s="6"/>
      <c r="D9" s="14" t="s">
        <v>255</v>
      </c>
      <c r="AJ9" s="6"/>
      <c r="AZ9" s="6"/>
      <c r="BA9" s="28">
        <v>1727</v>
      </c>
      <c r="BB9" s="28">
        <v>402.5</v>
      </c>
      <c r="BC9" s="29">
        <v>2129.5</v>
      </c>
    </row>
    <row r="10" spans="1:79" s="28" customFormat="1" ht="15.5" x14ac:dyDescent="0.35">
      <c r="B10" s="6" t="s">
        <v>5</v>
      </c>
      <c r="C10" s="6"/>
      <c r="D10" s="14" t="s">
        <v>256</v>
      </c>
      <c r="AJ10" s="6"/>
      <c r="AZ10" s="6"/>
      <c r="BA10" s="28">
        <v>1729</v>
      </c>
      <c r="BB10" s="28">
        <v>390</v>
      </c>
      <c r="BC10" s="29">
        <v>2119</v>
      </c>
    </row>
    <row r="11" spans="1:79" s="28" customFormat="1" ht="15.5" x14ac:dyDescent="0.35">
      <c r="B11" s="6" t="s">
        <v>6</v>
      </c>
      <c r="C11" s="6"/>
      <c r="D11" s="14" t="s">
        <v>257</v>
      </c>
      <c r="AJ11" s="6"/>
      <c r="AZ11" s="6"/>
      <c r="BA11" s="28">
        <v>1718</v>
      </c>
      <c r="BB11" s="28">
        <v>392.5</v>
      </c>
      <c r="BC11" s="29">
        <v>2110.5</v>
      </c>
    </row>
    <row r="12" spans="1:79" s="26" customFormat="1" ht="15.5" x14ac:dyDescent="0.35">
      <c r="B12" s="4"/>
      <c r="C12" s="4"/>
      <c r="D12" s="4"/>
      <c r="E12" s="27"/>
      <c r="F12" s="27"/>
      <c r="G12" s="27"/>
      <c r="H12" s="27"/>
      <c r="I12" s="27"/>
      <c r="AJ12" s="3"/>
      <c r="AK12" s="27"/>
      <c r="AL12" s="27"/>
      <c r="AM12" s="27"/>
      <c r="AN12" s="27"/>
      <c r="AO12" s="27"/>
      <c r="AZ12" s="3"/>
    </row>
    <row r="13" spans="1:79" s="1" customFormat="1" ht="31" x14ac:dyDescent="0.35">
      <c r="A13" s="1" t="s">
        <v>7</v>
      </c>
      <c r="B13" s="8" t="s">
        <v>8</v>
      </c>
      <c r="C13" s="9" t="s">
        <v>10</v>
      </c>
      <c r="D13" s="9" t="s">
        <v>9</v>
      </c>
      <c r="E13" s="1">
        <v>1</v>
      </c>
      <c r="F13" s="8">
        <v>2</v>
      </c>
      <c r="G13" s="8">
        <v>3</v>
      </c>
      <c r="H13" s="8">
        <v>4</v>
      </c>
      <c r="I13" s="8">
        <v>5</v>
      </c>
      <c r="J13" s="8">
        <v>6</v>
      </c>
      <c r="K13" s="30" t="s">
        <v>258</v>
      </c>
      <c r="L13" s="8">
        <v>1</v>
      </c>
      <c r="M13" s="8">
        <v>2</v>
      </c>
      <c r="N13" s="8">
        <v>3</v>
      </c>
      <c r="O13" s="8">
        <v>4</v>
      </c>
      <c r="P13" s="8">
        <v>5</v>
      </c>
      <c r="Q13" s="8">
        <v>6</v>
      </c>
      <c r="R13" s="11" t="s">
        <v>259</v>
      </c>
      <c r="S13" s="1" t="s">
        <v>11</v>
      </c>
      <c r="T13" s="1" t="s">
        <v>12</v>
      </c>
      <c r="U13" s="1">
        <v>1</v>
      </c>
      <c r="V13" s="8">
        <v>2</v>
      </c>
      <c r="W13" s="8">
        <v>3</v>
      </c>
      <c r="X13" s="8">
        <v>4</v>
      </c>
      <c r="Y13" s="8">
        <v>5</v>
      </c>
      <c r="Z13" s="8">
        <v>6</v>
      </c>
      <c r="AA13" s="30" t="s">
        <v>258</v>
      </c>
      <c r="AB13" s="8">
        <v>1</v>
      </c>
      <c r="AC13" s="8">
        <v>2</v>
      </c>
      <c r="AD13" s="8">
        <v>3</v>
      </c>
      <c r="AE13" s="8">
        <v>4</v>
      </c>
      <c r="AF13" s="8">
        <v>5</v>
      </c>
      <c r="AG13" s="8">
        <v>6</v>
      </c>
      <c r="AH13" s="11" t="s">
        <v>259</v>
      </c>
      <c r="AI13" s="1" t="s">
        <v>13</v>
      </c>
      <c r="AJ13" s="1" t="s">
        <v>14</v>
      </c>
      <c r="AK13" s="1">
        <v>1</v>
      </c>
      <c r="AL13" s="8">
        <v>2</v>
      </c>
      <c r="AM13" s="8">
        <v>3</v>
      </c>
      <c r="AN13" s="8">
        <v>4</v>
      </c>
      <c r="AO13" s="8">
        <v>5</v>
      </c>
      <c r="AP13" s="8">
        <v>6</v>
      </c>
      <c r="AQ13" s="30" t="s">
        <v>258</v>
      </c>
      <c r="AR13" s="8">
        <v>1</v>
      </c>
      <c r="AS13" s="8">
        <v>2</v>
      </c>
      <c r="AT13" s="8">
        <v>3</v>
      </c>
      <c r="AU13" s="8">
        <v>4</v>
      </c>
      <c r="AV13" s="8">
        <v>5</v>
      </c>
      <c r="AW13" s="8">
        <v>6</v>
      </c>
      <c r="AX13" s="11" t="s">
        <v>259</v>
      </c>
      <c r="AY13" s="1" t="s">
        <v>27</v>
      </c>
      <c r="AZ13" s="1" t="s">
        <v>28</v>
      </c>
      <c r="BA13" s="11" t="s">
        <v>260</v>
      </c>
      <c r="BB13" s="11" t="s">
        <v>261</v>
      </c>
      <c r="BC13" s="11" t="s">
        <v>17</v>
      </c>
    </row>
    <row r="14" spans="1:79" s="16" customFormat="1" ht="20.149999999999999" customHeight="1" x14ac:dyDescent="0.35">
      <c r="A14" s="13">
        <v>1</v>
      </c>
      <c r="B14" s="13">
        <v>634</v>
      </c>
      <c r="C14" s="14" t="s">
        <v>262</v>
      </c>
      <c r="D14" s="14" t="s">
        <v>263</v>
      </c>
      <c r="E14" s="16">
        <v>49</v>
      </c>
      <c r="F14" s="16">
        <v>50</v>
      </c>
      <c r="G14" s="16">
        <v>48</v>
      </c>
      <c r="H14" s="16">
        <v>48</v>
      </c>
      <c r="I14" s="16">
        <v>47</v>
      </c>
      <c r="J14" s="16">
        <v>44</v>
      </c>
      <c r="K14" s="16">
        <f t="shared" ref="K14:K22" si="0">E14+F14+G14+H14+I14+J14</f>
        <v>286</v>
      </c>
      <c r="L14" s="16">
        <v>49</v>
      </c>
      <c r="M14" s="16">
        <v>50</v>
      </c>
      <c r="N14" s="16">
        <v>48</v>
      </c>
      <c r="O14" s="16">
        <v>48</v>
      </c>
      <c r="P14" s="16">
        <v>43</v>
      </c>
      <c r="Q14" s="16">
        <v>48</v>
      </c>
      <c r="R14" s="16">
        <f t="shared" ref="R14:R22" si="1">L14+M14+N14+O14+P14+Q14</f>
        <v>286</v>
      </c>
      <c r="S14" s="1">
        <f t="shared" ref="S14:S22" si="2">K14+R14</f>
        <v>572</v>
      </c>
      <c r="T14" s="7"/>
      <c r="U14" s="16">
        <v>50</v>
      </c>
      <c r="V14" s="16">
        <v>50</v>
      </c>
      <c r="W14" s="16">
        <v>48</v>
      </c>
      <c r="X14" s="16">
        <v>48</v>
      </c>
      <c r="Y14" s="16">
        <v>46</v>
      </c>
      <c r="Z14" s="16">
        <v>46</v>
      </c>
      <c r="AA14" s="16">
        <f t="shared" ref="AA14:AA22" si="3">U14+V14+W14+X14+Y14+Z14</f>
        <v>288</v>
      </c>
      <c r="AB14" s="16">
        <v>49</v>
      </c>
      <c r="AC14" s="16">
        <v>49</v>
      </c>
      <c r="AD14" s="16">
        <v>47</v>
      </c>
      <c r="AE14" s="16">
        <v>49</v>
      </c>
      <c r="AF14" s="16">
        <v>47</v>
      </c>
      <c r="AG14" s="16">
        <v>48</v>
      </c>
      <c r="AH14" s="16">
        <f t="shared" ref="AH14:AH22" si="4">AB14+AC14+AD14+AE14+AF14+AG14</f>
        <v>289</v>
      </c>
      <c r="AI14" s="1">
        <f t="shared" ref="AI14:AI22" si="5">AA14+AH14</f>
        <v>577</v>
      </c>
      <c r="AJ14" s="7">
        <v>200</v>
      </c>
      <c r="AK14" s="16">
        <v>47</v>
      </c>
      <c r="AL14" s="16">
        <v>48</v>
      </c>
      <c r="AM14" s="16">
        <v>48</v>
      </c>
      <c r="AN14" s="16">
        <v>49</v>
      </c>
      <c r="AO14" s="16">
        <v>46</v>
      </c>
      <c r="AP14" s="16">
        <v>49</v>
      </c>
      <c r="AQ14" s="16">
        <f t="shared" ref="AQ14:AQ22" si="6">AK14+AL14+AM14+AN14+AO14+AP14</f>
        <v>287</v>
      </c>
      <c r="AR14" s="16">
        <v>48</v>
      </c>
      <c r="AS14" s="16">
        <v>50</v>
      </c>
      <c r="AT14" s="16">
        <v>49</v>
      </c>
      <c r="AU14" s="16">
        <v>50</v>
      </c>
      <c r="AV14" s="16">
        <v>48</v>
      </c>
      <c r="AW14" s="16">
        <v>46</v>
      </c>
      <c r="AX14" s="16">
        <f t="shared" ref="AX14:AX21" si="7">AR14+AS14+AT14+AU14+AV14+AW14</f>
        <v>291</v>
      </c>
      <c r="AY14" s="1">
        <f>SUM(AQ14,AX14)</f>
        <v>578</v>
      </c>
      <c r="AZ14" s="7">
        <v>202.5</v>
      </c>
      <c r="BA14" s="1">
        <f t="shared" ref="BA14:BB22" si="8">S14+AI14+AY14</f>
        <v>1727</v>
      </c>
      <c r="BB14" s="7">
        <f t="shared" si="8"/>
        <v>402.5</v>
      </c>
      <c r="BC14" s="7">
        <f t="shared" ref="BC14:BC22" si="9">BA14+BB14</f>
        <v>2129.5</v>
      </c>
      <c r="BD14" s="15"/>
    </row>
    <row r="15" spans="1:79" s="16" customFormat="1" ht="20.149999999999999" customHeight="1" x14ac:dyDescent="0.35">
      <c r="A15" s="13">
        <v>2</v>
      </c>
      <c r="B15" s="13">
        <v>598</v>
      </c>
      <c r="C15" s="14" t="s">
        <v>161</v>
      </c>
      <c r="D15" s="14" t="s">
        <v>264</v>
      </c>
      <c r="E15" s="16">
        <v>50</v>
      </c>
      <c r="F15" s="16">
        <v>48</v>
      </c>
      <c r="G15" s="16">
        <v>49</v>
      </c>
      <c r="H15" s="16">
        <v>47</v>
      </c>
      <c r="I15" s="16">
        <v>46</v>
      </c>
      <c r="J15" s="16">
        <v>48</v>
      </c>
      <c r="K15" s="16">
        <f t="shared" si="0"/>
        <v>288</v>
      </c>
      <c r="L15" s="16">
        <v>49</v>
      </c>
      <c r="M15" s="16">
        <v>50</v>
      </c>
      <c r="N15" s="16">
        <v>47</v>
      </c>
      <c r="O15" s="16">
        <v>49</v>
      </c>
      <c r="P15" s="16">
        <v>47</v>
      </c>
      <c r="Q15" s="16">
        <v>45</v>
      </c>
      <c r="R15" s="16">
        <f t="shared" si="1"/>
        <v>287</v>
      </c>
      <c r="S15" s="1">
        <f>K15+R15</f>
        <v>575</v>
      </c>
      <c r="T15" s="7"/>
      <c r="U15" s="16">
        <v>48</v>
      </c>
      <c r="V15" s="16">
        <v>49</v>
      </c>
      <c r="W15" s="16">
        <v>48</v>
      </c>
      <c r="X15" s="16">
        <v>49</v>
      </c>
      <c r="Y15" s="16">
        <v>45</v>
      </c>
      <c r="Z15" s="16">
        <v>48</v>
      </c>
      <c r="AA15" s="16">
        <f t="shared" si="3"/>
        <v>287</v>
      </c>
      <c r="AB15" s="16">
        <v>47</v>
      </c>
      <c r="AC15" s="16">
        <v>49</v>
      </c>
      <c r="AD15" s="16">
        <v>49</v>
      </c>
      <c r="AE15" s="16">
        <v>49</v>
      </c>
      <c r="AF15" s="16">
        <v>47</v>
      </c>
      <c r="AG15" s="16">
        <v>47</v>
      </c>
      <c r="AH15" s="16">
        <f t="shared" si="4"/>
        <v>288</v>
      </c>
      <c r="AI15" s="1">
        <f>AA15+AH15</f>
        <v>575</v>
      </c>
      <c r="AJ15" s="7">
        <v>196.4</v>
      </c>
      <c r="AK15" s="16">
        <v>49</v>
      </c>
      <c r="AL15" s="16">
        <v>48</v>
      </c>
      <c r="AM15" s="16">
        <v>47</v>
      </c>
      <c r="AN15" s="16">
        <v>48</v>
      </c>
      <c r="AO15" s="16">
        <v>48</v>
      </c>
      <c r="AP15" s="16">
        <v>47</v>
      </c>
      <c r="AQ15" s="16">
        <f t="shared" si="6"/>
        <v>287</v>
      </c>
      <c r="AR15" s="16">
        <v>50</v>
      </c>
      <c r="AS15" s="16">
        <v>48</v>
      </c>
      <c r="AT15" s="16">
        <v>49</v>
      </c>
      <c r="AU15" s="16">
        <v>48</v>
      </c>
      <c r="AV15" s="16">
        <v>49</v>
      </c>
      <c r="AW15" s="16">
        <v>48</v>
      </c>
      <c r="AX15" s="16">
        <f t="shared" si="7"/>
        <v>292</v>
      </c>
      <c r="AY15" s="1">
        <f t="shared" ref="AY15:AY22" si="10">SUM(AQ15,AX15)</f>
        <v>579</v>
      </c>
      <c r="AZ15" s="7">
        <v>193.6</v>
      </c>
      <c r="BA15" s="1">
        <f t="shared" si="8"/>
        <v>1729</v>
      </c>
      <c r="BB15" s="7">
        <f t="shared" si="8"/>
        <v>390</v>
      </c>
      <c r="BC15" s="7">
        <f t="shared" si="9"/>
        <v>2119</v>
      </c>
      <c r="BD15" s="15"/>
    </row>
    <row r="16" spans="1:79" s="16" customFormat="1" ht="20.149999999999999" customHeight="1" x14ac:dyDescent="0.35">
      <c r="A16" s="13">
        <v>3</v>
      </c>
      <c r="B16" s="13">
        <v>538</v>
      </c>
      <c r="C16" s="14" t="s">
        <v>265</v>
      </c>
      <c r="D16" s="14" t="s">
        <v>266</v>
      </c>
      <c r="E16" s="16">
        <v>50</v>
      </c>
      <c r="F16" s="16">
        <v>48</v>
      </c>
      <c r="G16" s="16">
        <v>46</v>
      </c>
      <c r="H16" s="16">
        <v>49</v>
      </c>
      <c r="I16" s="16">
        <v>50</v>
      </c>
      <c r="J16" s="16">
        <v>45</v>
      </c>
      <c r="K16" s="16">
        <f t="shared" si="0"/>
        <v>288</v>
      </c>
      <c r="L16" s="16">
        <v>48</v>
      </c>
      <c r="M16" s="16">
        <v>49</v>
      </c>
      <c r="N16" s="16">
        <v>49</v>
      </c>
      <c r="O16" s="16">
        <v>45</v>
      </c>
      <c r="P16" s="16">
        <v>46</v>
      </c>
      <c r="Q16" s="16">
        <v>41</v>
      </c>
      <c r="R16" s="16">
        <f t="shared" si="1"/>
        <v>278</v>
      </c>
      <c r="S16" s="1">
        <f t="shared" si="2"/>
        <v>566</v>
      </c>
      <c r="T16" s="7">
        <v>192.5</v>
      </c>
      <c r="U16" s="16">
        <v>50</v>
      </c>
      <c r="V16" s="16">
        <v>48</v>
      </c>
      <c r="W16" s="16">
        <v>49</v>
      </c>
      <c r="X16" s="16">
        <v>50</v>
      </c>
      <c r="Y16" s="16">
        <v>45</v>
      </c>
      <c r="Z16" s="16">
        <v>46</v>
      </c>
      <c r="AA16" s="16">
        <f t="shared" si="3"/>
        <v>288</v>
      </c>
      <c r="AB16" s="16">
        <v>49</v>
      </c>
      <c r="AC16" s="16">
        <v>49</v>
      </c>
      <c r="AD16" s="16">
        <v>47</v>
      </c>
      <c r="AE16" s="16">
        <v>50</v>
      </c>
      <c r="AF16" s="16">
        <v>46</v>
      </c>
      <c r="AG16" s="16">
        <v>46</v>
      </c>
      <c r="AH16" s="16">
        <f t="shared" si="4"/>
        <v>287</v>
      </c>
      <c r="AI16" s="1">
        <f>AA16+AH16</f>
        <v>575</v>
      </c>
      <c r="AJ16" s="7"/>
      <c r="AK16" s="16">
        <v>49</v>
      </c>
      <c r="AL16" s="16">
        <v>50</v>
      </c>
      <c r="AM16" s="16">
        <v>47</v>
      </c>
      <c r="AN16" s="16">
        <v>48</v>
      </c>
      <c r="AO16" s="16">
        <v>48</v>
      </c>
      <c r="AP16" s="16">
        <v>47</v>
      </c>
      <c r="AQ16" s="16">
        <f t="shared" si="6"/>
        <v>289</v>
      </c>
      <c r="AR16" s="16">
        <v>48</v>
      </c>
      <c r="AS16" s="16">
        <v>49</v>
      </c>
      <c r="AT16" s="16">
        <v>50</v>
      </c>
      <c r="AU16" s="16">
        <v>48</v>
      </c>
      <c r="AV16" s="16">
        <v>45</v>
      </c>
      <c r="AW16" s="16">
        <v>48</v>
      </c>
      <c r="AX16" s="16">
        <f t="shared" si="7"/>
        <v>288</v>
      </c>
      <c r="AY16" s="1">
        <f t="shared" si="10"/>
        <v>577</v>
      </c>
      <c r="AZ16" s="7">
        <v>200</v>
      </c>
      <c r="BA16" s="1">
        <f t="shared" si="8"/>
        <v>1718</v>
      </c>
      <c r="BB16" s="7">
        <f t="shared" si="8"/>
        <v>392.5</v>
      </c>
      <c r="BC16" s="7">
        <f t="shared" si="9"/>
        <v>2110.5</v>
      </c>
      <c r="BD16" s="15"/>
    </row>
    <row r="17" spans="1:56" s="16" customFormat="1" ht="20.149999999999999" customHeight="1" x14ac:dyDescent="0.35">
      <c r="A17" s="13">
        <v>4</v>
      </c>
      <c r="B17" s="13">
        <v>575</v>
      </c>
      <c r="C17" s="14" t="s">
        <v>161</v>
      </c>
      <c r="D17" s="14" t="s">
        <v>267</v>
      </c>
      <c r="E17" s="16">
        <v>43</v>
      </c>
      <c r="F17" s="16">
        <v>49</v>
      </c>
      <c r="G17" s="16">
        <v>49</v>
      </c>
      <c r="H17" s="16">
        <v>48</v>
      </c>
      <c r="I17" s="16">
        <v>46</v>
      </c>
      <c r="J17" s="16">
        <v>45</v>
      </c>
      <c r="K17" s="16">
        <f t="shared" si="0"/>
        <v>280</v>
      </c>
      <c r="L17" s="16">
        <v>48</v>
      </c>
      <c r="M17" s="16">
        <v>49</v>
      </c>
      <c r="N17" s="16">
        <v>48</v>
      </c>
      <c r="O17" s="16">
        <v>49</v>
      </c>
      <c r="P17" s="16">
        <v>49</v>
      </c>
      <c r="Q17" s="16">
        <v>47</v>
      </c>
      <c r="R17" s="16">
        <f t="shared" si="1"/>
        <v>290</v>
      </c>
      <c r="S17" s="1">
        <f t="shared" si="2"/>
        <v>570</v>
      </c>
      <c r="T17" s="7">
        <v>196.9</v>
      </c>
      <c r="U17" s="16">
        <v>49</v>
      </c>
      <c r="V17" s="16">
        <v>49</v>
      </c>
      <c r="W17" s="16">
        <v>46</v>
      </c>
      <c r="X17" s="16">
        <v>48</v>
      </c>
      <c r="Y17" s="16">
        <v>46</v>
      </c>
      <c r="Z17" s="16">
        <v>45</v>
      </c>
      <c r="AA17" s="16">
        <f t="shared" si="3"/>
        <v>283</v>
      </c>
      <c r="AB17" s="16">
        <v>47</v>
      </c>
      <c r="AC17" s="16">
        <v>49</v>
      </c>
      <c r="AD17" s="16">
        <v>50</v>
      </c>
      <c r="AE17" s="16">
        <v>46</v>
      </c>
      <c r="AF17" s="16">
        <v>45</v>
      </c>
      <c r="AG17" s="16">
        <v>48</v>
      </c>
      <c r="AH17" s="16">
        <f>AB17+AC17+AD17+AE17+AF17+AG17</f>
        <v>285</v>
      </c>
      <c r="AI17" s="1">
        <f t="shared" si="5"/>
        <v>568</v>
      </c>
      <c r="AJ17" s="7"/>
      <c r="AK17" s="16">
        <v>50</v>
      </c>
      <c r="AL17" s="16">
        <v>48</v>
      </c>
      <c r="AM17" s="16">
        <v>48</v>
      </c>
      <c r="AN17" s="16">
        <v>50</v>
      </c>
      <c r="AO17" s="16">
        <v>46</v>
      </c>
      <c r="AP17" s="16">
        <v>45</v>
      </c>
      <c r="AQ17" s="16">
        <f>AK17+AL17+AM17+AN17+AO17+AP17</f>
        <v>287</v>
      </c>
      <c r="AR17" s="16">
        <v>48</v>
      </c>
      <c r="AS17" s="16">
        <v>48</v>
      </c>
      <c r="AT17" s="16">
        <v>50</v>
      </c>
      <c r="AU17" s="16">
        <v>49</v>
      </c>
      <c r="AV17" s="16">
        <v>45</v>
      </c>
      <c r="AW17" s="16">
        <v>46</v>
      </c>
      <c r="AX17" s="16">
        <f>AR17+AS17+AT17+AU17+AV17+AW17</f>
        <v>286</v>
      </c>
      <c r="AY17" s="1">
        <f t="shared" si="10"/>
        <v>573</v>
      </c>
      <c r="AZ17" s="7">
        <v>194.8</v>
      </c>
      <c r="BA17" s="1">
        <f>S17+AI17+AY17</f>
        <v>1711</v>
      </c>
      <c r="BB17" s="7">
        <f>T17+AJ17+AZ17</f>
        <v>391.70000000000005</v>
      </c>
      <c r="BC17" s="7">
        <f>BA17+BB17</f>
        <v>2102.6999999999998</v>
      </c>
    </row>
    <row r="18" spans="1:56" s="16" customFormat="1" ht="20.149999999999999" customHeight="1" x14ac:dyDescent="0.35">
      <c r="A18" s="13">
        <v>5</v>
      </c>
      <c r="B18" s="13">
        <v>514</v>
      </c>
      <c r="C18" s="14" t="s">
        <v>161</v>
      </c>
      <c r="D18" s="14" t="s">
        <v>268</v>
      </c>
      <c r="E18" s="16">
        <v>50</v>
      </c>
      <c r="F18" s="16">
        <v>49</v>
      </c>
      <c r="G18" s="16">
        <v>47</v>
      </c>
      <c r="H18" s="16">
        <v>49</v>
      </c>
      <c r="I18" s="16">
        <v>46</v>
      </c>
      <c r="J18" s="16">
        <v>44</v>
      </c>
      <c r="K18" s="16">
        <f t="shared" si="0"/>
        <v>285</v>
      </c>
      <c r="L18" s="16">
        <v>50</v>
      </c>
      <c r="M18" s="16">
        <v>50</v>
      </c>
      <c r="N18" s="16">
        <v>48</v>
      </c>
      <c r="O18" s="16">
        <v>48</v>
      </c>
      <c r="P18" s="16">
        <v>49</v>
      </c>
      <c r="Q18" s="16">
        <v>43</v>
      </c>
      <c r="R18" s="16">
        <f t="shared" si="1"/>
        <v>288</v>
      </c>
      <c r="S18" s="1">
        <f t="shared" si="2"/>
        <v>573</v>
      </c>
      <c r="T18" s="7">
        <v>193.9</v>
      </c>
      <c r="U18" s="16">
        <v>49</v>
      </c>
      <c r="V18" s="16">
        <v>50</v>
      </c>
      <c r="W18" s="16">
        <v>49</v>
      </c>
      <c r="X18" s="16">
        <v>48</v>
      </c>
      <c r="Y18" s="16">
        <v>40</v>
      </c>
      <c r="Z18" s="16">
        <v>41</v>
      </c>
      <c r="AA18" s="16">
        <f t="shared" si="3"/>
        <v>277</v>
      </c>
      <c r="AB18" s="16">
        <v>50</v>
      </c>
      <c r="AC18" s="16">
        <v>49</v>
      </c>
      <c r="AD18" s="16">
        <v>50</v>
      </c>
      <c r="AE18" s="16">
        <v>48</v>
      </c>
      <c r="AF18" s="16">
        <v>47</v>
      </c>
      <c r="AG18" s="16">
        <v>48</v>
      </c>
      <c r="AH18" s="16">
        <f t="shared" si="4"/>
        <v>292</v>
      </c>
      <c r="AI18" s="1">
        <f t="shared" si="5"/>
        <v>569</v>
      </c>
      <c r="AJ18" s="7">
        <v>197.7</v>
      </c>
      <c r="AK18" s="16">
        <v>48</v>
      </c>
      <c r="AL18" s="16">
        <v>50</v>
      </c>
      <c r="AM18" s="16">
        <v>47</v>
      </c>
      <c r="AN18" s="16">
        <v>48</v>
      </c>
      <c r="AO18" s="16">
        <v>45</v>
      </c>
      <c r="AP18" s="16">
        <v>46</v>
      </c>
      <c r="AQ18" s="16">
        <f t="shared" si="6"/>
        <v>284</v>
      </c>
      <c r="AR18" s="16">
        <v>48</v>
      </c>
      <c r="AS18" s="16">
        <v>47</v>
      </c>
      <c r="AT18" s="16">
        <v>49</v>
      </c>
      <c r="AU18" s="16">
        <v>46</v>
      </c>
      <c r="AV18" s="16">
        <v>48</v>
      </c>
      <c r="AW18" s="16">
        <v>45</v>
      </c>
      <c r="AX18" s="16">
        <f t="shared" si="7"/>
        <v>283</v>
      </c>
      <c r="AY18" s="1">
        <f t="shared" si="10"/>
        <v>567</v>
      </c>
      <c r="AZ18" s="7"/>
      <c r="BA18" s="1">
        <f t="shared" si="8"/>
        <v>1709</v>
      </c>
      <c r="BB18" s="7">
        <f t="shared" si="8"/>
        <v>391.6</v>
      </c>
      <c r="BC18" s="7">
        <f t="shared" si="9"/>
        <v>2100.6</v>
      </c>
      <c r="BD18" s="15"/>
    </row>
    <row r="19" spans="1:56" s="16" customFormat="1" ht="20.149999999999999" customHeight="1" x14ac:dyDescent="0.35">
      <c r="A19" s="13">
        <v>6</v>
      </c>
      <c r="B19" s="13">
        <v>564</v>
      </c>
      <c r="C19" s="14" t="s">
        <v>81</v>
      </c>
      <c r="D19" s="14" t="s">
        <v>269</v>
      </c>
      <c r="E19" s="16">
        <v>48</v>
      </c>
      <c r="F19" s="16">
        <v>47</v>
      </c>
      <c r="G19" s="16">
        <v>49</v>
      </c>
      <c r="H19" s="16">
        <v>48</v>
      </c>
      <c r="I19" s="16">
        <v>42</v>
      </c>
      <c r="J19" s="16">
        <v>41</v>
      </c>
      <c r="K19" s="16">
        <f t="shared" si="0"/>
        <v>275</v>
      </c>
      <c r="L19" s="16">
        <v>46</v>
      </c>
      <c r="M19" s="16">
        <v>49</v>
      </c>
      <c r="N19" s="16">
        <v>49</v>
      </c>
      <c r="O19" s="16">
        <v>47</v>
      </c>
      <c r="P19" s="16">
        <v>37</v>
      </c>
      <c r="Q19" s="16">
        <v>44</v>
      </c>
      <c r="R19" s="16">
        <f t="shared" si="1"/>
        <v>272</v>
      </c>
      <c r="S19" s="1">
        <f t="shared" si="2"/>
        <v>547</v>
      </c>
      <c r="T19" s="7">
        <v>196.2</v>
      </c>
      <c r="U19" s="16">
        <v>50</v>
      </c>
      <c r="V19" s="16">
        <v>50</v>
      </c>
      <c r="W19" s="16">
        <v>48</v>
      </c>
      <c r="X19" s="16">
        <v>48</v>
      </c>
      <c r="Y19" s="16">
        <v>48</v>
      </c>
      <c r="Z19" s="16">
        <v>47</v>
      </c>
      <c r="AA19" s="16">
        <f t="shared" si="3"/>
        <v>291</v>
      </c>
      <c r="AB19" s="16">
        <v>48</v>
      </c>
      <c r="AC19" s="16">
        <v>49</v>
      </c>
      <c r="AD19" s="16">
        <v>49</v>
      </c>
      <c r="AE19" s="16">
        <v>47</v>
      </c>
      <c r="AF19" s="16">
        <v>48</v>
      </c>
      <c r="AG19" s="16">
        <v>44</v>
      </c>
      <c r="AH19" s="16">
        <f t="shared" si="4"/>
        <v>285</v>
      </c>
      <c r="AI19" s="1">
        <f t="shared" si="5"/>
        <v>576</v>
      </c>
      <c r="AJ19" s="7">
        <v>187.4</v>
      </c>
      <c r="AK19" s="16">
        <v>49</v>
      </c>
      <c r="AL19" s="16">
        <v>50</v>
      </c>
      <c r="AM19" s="16">
        <v>46</v>
      </c>
      <c r="AN19" s="16">
        <v>48</v>
      </c>
      <c r="AO19" s="16">
        <v>36</v>
      </c>
      <c r="AP19" s="16">
        <v>36</v>
      </c>
      <c r="AQ19" s="16">
        <f t="shared" si="6"/>
        <v>265</v>
      </c>
      <c r="AR19" s="16">
        <v>49</v>
      </c>
      <c r="AS19" s="16">
        <v>47</v>
      </c>
      <c r="AT19" s="16">
        <v>49</v>
      </c>
      <c r="AU19" s="16">
        <v>48</v>
      </c>
      <c r="AV19" s="16">
        <v>39</v>
      </c>
      <c r="AW19" s="16">
        <v>46</v>
      </c>
      <c r="AX19" s="16">
        <f t="shared" si="7"/>
        <v>278</v>
      </c>
      <c r="AY19" s="1">
        <f t="shared" si="10"/>
        <v>543</v>
      </c>
      <c r="AZ19" s="7"/>
      <c r="BA19" s="1">
        <f t="shared" si="8"/>
        <v>1666</v>
      </c>
      <c r="BB19" s="7">
        <f t="shared" si="8"/>
        <v>383.6</v>
      </c>
      <c r="BC19" s="7">
        <f t="shared" si="9"/>
        <v>2049.6</v>
      </c>
      <c r="BD19" s="15"/>
    </row>
    <row r="20" spans="1:56" s="16" customFormat="1" ht="20.149999999999999" customHeight="1" x14ac:dyDescent="0.35">
      <c r="A20" s="13">
        <v>7</v>
      </c>
      <c r="B20" s="13">
        <v>604</v>
      </c>
      <c r="C20" s="14" t="s">
        <v>270</v>
      </c>
      <c r="D20" s="14" t="s">
        <v>271</v>
      </c>
      <c r="E20" s="16">
        <v>42</v>
      </c>
      <c r="F20" s="16">
        <v>49</v>
      </c>
      <c r="G20" s="16">
        <v>45</v>
      </c>
      <c r="H20" s="16">
        <v>43</v>
      </c>
      <c r="I20" s="16">
        <v>46</v>
      </c>
      <c r="J20" s="16">
        <v>46</v>
      </c>
      <c r="K20" s="16">
        <f t="shared" si="0"/>
        <v>271</v>
      </c>
      <c r="L20" s="16">
        <v>45</v>
      </c>
      <c r="M20" s="16">
        <v>47</v>
      </c>
      <c r="N20" s="16">
        <v>45</v>
      </c>
      <c r="O20" s="16">
        <v>48</v>
      </c>
      <c r="P20" s="16">
        <v>40</v>
      </c>
      <c r="Q20" s="16">
        <v>43</v>
      </c>
      <c r="R20" s="16">
        <f t="shared" si="1"/>
        <v>268</v>
      </c>
      <c r="S20" s="1">
        <f t="shared" si="2"/>
        <v>539</v>
      </c>
      <c r="T20" s="7"/>
      <c r="U20" s="16">
        <v>44</v>
      </c>
      <c r="V20" s="16">
        <v>48</v>
      </c>
      <c r="W20" s="16">
        <v>46</v>
      </c>
      <c r="X20" s="16">
        <v>49</v>
      </c>
      <c r="Y20" s="16">
        <v>47</v>
      </c>
      <c r="Z20" s="16">
        <v>49</v>
      </c>
      <c r="AA20" s="16">
        <f t="shared" si="3"/>
        <v>283</v>
      </c>
      <c r="AB20" s="16">
        <v>46</v>
      </c>
      <c r="AC20" s="16">
        <v>46</v>
      </c>
      <c r="AD20" s="16">
        <v>46</v>
      </c>
      <c r="AE20" s="16">
        <v>46</v>
      </c>
      <c r="AF20" s="16">
        <v>48</v>
      </c>
      <c r="AG20" s="16">
        <v>44</v>
      </c>
      <c r="AH20" s="16">
        <f t="shared" si="4"/>
        <v>276</v>
      </c>
      <c r="AI20" s="1">
        <f t="shared" si="5"/>
        <v>559</v>
      </c>
      <c r="AJ20" s="7"/>
      <c r="AK20" s="16">
        <v>45</v>
      </c>
      <c r="AL20" s="16">
        <v>50</v>
      </c>
      <c r="AM20" s="16">
        <v>48</v>
      </c>
      <c r="AN20" s="16">
        <v>47</v>
      </c>
      <c r="AO20" s="16">
        <v>46</v>
      </c>
      <c r="AP20" s="16">
        <v>46</v>
      </c>
      <c r="AQ20" s="16">
        <f t="shared" si="6"/>
        <v>282</v>
      </c>
      <c r="AR20" s="16">
        <v>45</v>
      </c>
      <c r="AS20" s="16">
        <v>43</v>
      </c>
      <c r="AT20" s="16">
        <v>47</v>
      </c>
      <c r="AU20" s="16">
        <v>48</v>
      </c>
      <c r="AV20" s="16">
        <v>44</v>
      </c>
      <c r="AW20" s="16">
        <v>32</v>
      </c>
      <c r="AX20" s="16">
        <f t="shared" si="7"/>
        <v>259</v>
      </c>
      <c r="AY20" s="1">
        <f t="shared" si="10"/>
        <v>541</v>
      </c>
      <c r="AZ20" s="7"/>
      <c r="BA20" s="1">
        <f t="shared" si="8"/>
        <v>1639</v>
      </c>
      <c r="BB20" s="7">
        <f t="shared" si="8"/>
        <v>0</v>
      </c>
      <c r="BC20" s="7">
        <f t="shared" si="9"/>
        <v>1639</v>
      </c>
      <c r="BD20" s="15"/>
    </row>
    <row r="21" spans="1:56" s="16" customFormat="1" ht="20.149999999999999" customHeight="1" x14ac:dyDescent="0.35">
      <c r="A21" s="13">
        <v>8</v>
      </c>
      <c r="B21" s="13">
        <v>596</v>
      </c>
      <c r="C21" s="14" t="s">
        <v>190</v>
      </c>
      <c r="D21" s="14" t="s">
        <v>191</v>
      </c>
      <c r="E21" s="16">
        <v>45</v>
      </c>
      <c r="F21" s="16">
        <v>48</v>
      </c>
      <c r="G21" s="16">
        <v>48</v>
      </c>
      <c r="H21" s="16">
        <v>49</v>
      </c>
      <c r="I21" s="16">
        <v>44</v>
      </c>
      <c r="J21" s="16">
        <v>45</v>
      </c>
      <c r="K21" s="16">
        <f t="shared" si="0"/>
        <v>279</v>
      </c>
      <c r="L21" s="16">
        <v>43</v>
      </c>
      <c r="M21" s="16">
        <v>45</v>
      </c>
      <c r="N21" s="16">
        <v>45</v>
      </c>
      <c r="O21" s="16">
        <v>47</v>
      </c>
      <c r="P21" s="16">
        <v>44</v>
      </c>
      <c r="Q21" s="16">
        <v>43</v>
      </c>
      <c r="R21" s="16">
        <f t="shared" si="1"/>
        <v>267</v>
      </c>
      <c r="S21" s="1">
        <f t="shared" si="2"/>
        <v>546</v>
      </c>
      <c r="T21" s="7"/>
      <c r="U21" s="16">
        <v>49</v>
      </c>
      <c r="V21" s="16">
        <v>47</v>
      </c>
      <c r="W21" s="16">
        <v>47</v>
      </c>
      <c r="X21" s="16">
        <v>47</v>
      </c>
      <c r="Y21" s="16">
        <v>47</v>
      </c>
      <c r="Z21" s="16">
        <v>43</v>
      </c>
      <c r="AA21" s="16">
        <f t="shared" si="3"/>
        <v>280</v>
      </c>
      <c r="AB21" s="16">
        <v>47</v>
      </c>
      <c r="AC21" s="16">
        <v>48</v>
      </c>
      <c r="AD21" s="16">
        <v>46</v>
      </c>
      <c r="AE21" s="16">
        <v>48</v>
      </c>
      <c r="AF21" s="16">
        <v>42</v>
      </c>
      <c r="AG21" s="16">
        <v>47</v>
      </c>
      <c r="AH21" s="16">
        <f t="shared" si="4"/>
        <v>278</v>
      </c>
      <c r="AI21" s="1">
        <f t="shared" si="5"/>
        <v>558</v>
      </c>
      <c r="AJ21" s="7"/>
      <c r="AK21" s="16">
        <v>47</v>
      </c>
      <c r="AL21" s="16">
        <v>48</v>
      </c>
      <c r="AM21" s="16">
        <v>46</v>
      </c>
      <c r="AN21" s="16">
        <v>44</v>
      </c>
      <c r="AO21" s="16">
        <v>45</v>
      </c>
      <c r="AP21" s="16">
        <v>44</v>
      </c>
      <c r="AQ21" s="16">
        <f t="shared" si="6"/>
        <v>274</v>
      </c>
      <c r="AR21" s="16">
        <v>48</v>
      </c>
      <c r="AS21" s="16">
        <v>47</v>
      </c>
      <c r="AT21" s="16">
        <v>47</v>
      </c>
      <c r="AU21" s="16">
        <v>47</v>
      </c>
      <c r="AV21" s="16">
        <v>36</v>
      </c>
      <c r="AW21" s="16">
        <v>35</v>
      </c>
      <c r="AX21" s="16">
        <f t="shared" si="7"/>
        <v>260</v>
      </c>
      <c r="AY21" s="1">
        <f t="shared" si="10"/>
        <v>534</v>
      </c>
      <c r="AZ21" s="7"/>
      <c r="BA21" s="1">
        <f t="shared" si="8"/>
        <v>1638</v>
      </c>
      <c r="BB21" s="7">
        <f t="shared" si="8"/>
        <v>0</v>
      </c>
      <c r="BC21" s="7">
        <f t="shared" si="9"/>
        <v>1638</v>
      </c>
      <c r="BD21" s="15"/>
    </row>
    <row r="22" spans="1:56" s="16" customFormat="1" ht="20.149999999999999" customHeight="1" x14ac:dyDescent="0.35">
      <c r="A22" s="13">
        <v>9</v>
      </c>
      <c r="B22" s="13">
        <v>507</v>
      </c>
      <c r="C22" s="14" t="s">
        <v>55</v>
      </c>
      <c r="D22" s="14" t="s">
        <v>272</v>
      </c>
      <c r="E22" s="16">
        <v>44</v>
      </c>
      <c r="F22" s="16">
        <v>46</v>
      </c>
      <c r="G22" s="16">
        <v>45</v>
      </c>
      <c r="H22" s="16">
        <v>41</v>
      </c>
      <c r="I22" s="16">
        <v>44</v>
      </c>
      <c r="J22" s="16">
        <v>41</v>
      </c>
      <c r="K22" s="16">
        <f t="shared" si="0"/>
        <v>261</v>
      </c>
      <c r="L22" s="16">
        <v>45</v>
      </c>
      <c r="M22" s="16">
        <v>47</v>
      </c>
      <c r="N22" s="16">
        <v>41</v>
      </c>
      <c r="O22" s="16">
        <v>43</v>
      </c>
      <c r="P22" s="16">
        <v>41</v>
      </c>
      <c r="Q22" s="16">
        <v>38</v>
      </c>
      <c r="R22" s="16">
        <f t="shared" si="1"/>
        <v>255</v>
      </c>
      <c r="S22" s="1">
        <f t="shared" si="2"/>
        <v>516</v>
      </c>
      <c r="T22" s="7"/>
      <c r="U22" s="16">
        <v>50</v>
      </c>
      <c r="V22" s="26">
        <v>41</v>
      </c>
      <c r="W22" s="26">
        <v>46</v>
      </c>
      <c r="X22" s="26">
        <v>45</v>
      </c>
      <c r="Y22" s="26">
        <v>39</v>
      </c>
      <c r="Z22" s="26">
        <v>40</v>
      </c>
      <c r="AA22" s="16">
        <f t="shared" si="3"/>
        <v>261</v>
      </c>
      <c r="AB22" s="16">
        <v>47</v>
      </c>
      <c r="AC22" s="16">
        <v>46</v>
      </c>
      <c r="AD22" s="16">
        <v>44</v>
      </c>
      <c r="AE22" s="16">
        <v>45</v>
      </c>
      <c r="AF22" s="16">
        <v>41</v>
      </c>
      <c r="AG22" s="16">
        <v>41</v>
      </c>
      <c r="AH22" s="16">
        <f t="shared" si="4"/>
        <v>264</v>
      </c>
      <c r="AI22" s="1">
        <f t="shared" si="5"/>
        <v>525</v>
      </c>
      <c r="AJ22" s="7"/>
      <c r="AK22" s="16">
        <v>47</v>
      </c>
      <c r="AL22" s="16">
        <v>44</v>
      </c>
      <c r="AM22" s="16">
        <v>49</v>
      </c>
      <c r="AN22" s="16">
        <v>45</v>
      </c>
      <c r="AO22" s="16">
        <v>34</v>
      </c>
      <c r="AP22" s="16">
        <v>42</v>
      </c>
      <c r="AQ22" s="16">
        <f t="shared" si="6"/>
        <v>261</v>
      </c>
      <c r="AR22" s="16">
        <v>50</v>
      </c>
      <c r="AS22" s="16">
        <v>49</v>
      </c>
      <c r="AT22" s="16">
        <v>45</v>
      </c>
      <c r="AU22" s="16">
        <v>47</v>
      </c>
      <c r="AV22" s="16">
        <v>41</v>
      </c>
      <c r="AW22" s="16">
        <v>45</v>
      </c>
      <c r="AX22" s="16">
        <f>AR22+AS22+AT22+AU22+AV22+AW22</f>
        <v>277</v>
      </c>
      <c r="AY22" s="1">
        <f t="shared" si="10"/>
        <v>538</v>
      </c>
      <c r="AZ22" s="7"/>
      <c r="BA22" s="1">
        <f t="shared" si="8"/>
        <v>1579</v>
      </c>
      <c r="BB22" s="7">
        <f t="shared" si="8"/>
        <v>0</v>
      </c>
      <c r="BC22" s="7">
        <f t="shared" si="9"/>
        <v>1579</v>
      </c>
      <c r="BD22" s="15"/>
    </row>
    <row r="23" spans="1:56" s="16" customFormat="1" ht="20.149999999999999" customHeight="1" x14ac:dyDescent="0.35">
      <c r="B23" s="31"/>
      <c r="C23" s="32"/>
      <c r="D23" s="32"/>
      <c r="S23" s="1"/>
      <c r="T23" s="7"/>
      <c r="AI23" s="1"/>
      <c r="AJ23" s="7"/>
      <c r="AY23" s="1"/>
      <c r="AZ23" s="7"/>
      <c r="BA23" s="1"/>
      <c r="BB23" s="7"/>
      <c r="BC23" s="7"/>
      <c r="BD23" s="15"/>
    </row>
    <row r="24" spans="1:56" ht="20.149999999999999" customHeight="1" x14ac:dyDescent="0.3"/>
  </sheetData>
  <mergeCells count="5">
    <mergeCell ref="A6:BC6"/>
    <mergeCell ref="A1:BC1"/>
    <mergeCell ref="A2:BC2"/>
    <mergeCell ref="A4:BC4"/>
    <mergeCell ref="A5:BC5"/>
  </mergeCells>
  <phoneticPr fontId="0" type="noConversion"/>
  <conditionalFormatting sqref="BD2:BX2">
    <cfRule type="cellIs" dxfId="4" priority="1" stopIfTrue="1" operator="equal">
      <formula>100</formula>
    </cfRule>
  </conditionalFormatting>
  <pageMargins left="0.5" right="0.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2"/>
  <sheetViews>
    <sheetView workbookViewId="0">
      <selection sqref="A1:AG1"/>
    </sheetView>
  </sheetViews>
  <sheetFormatPr defaultRowHeight="15.5" x14ac:dyDescent="0.35"/>
  <cols>
    <col min="1" max="1" width="8.453125" customWidth="1"/>
    <col min="2" max="2" width="6.7265625" hidden="1" customWidth="1"/>
    <col min="3" max="3" width="7.81640625" bestFit="1" customWidth="1"/>
    <col min="4" max="4" width="11.81640625" customWidth="1"/>
    <col min="5" max="6" width="9" hidden="1" customWidth="1"/>
    <col min="7" max="12" width="7.453125" style="16" hidden="1" customWidth="1"/>
    <col min="13" max="13" width="7.453125" style="16" customWidth="1"/>
    <col min="14" max="14" width="5.7265625" style="15" customWidth="1"/>
    <col min="15" max="20" width="6" style="16" hidden="1" customWidth="1"/>
    <col min="21" max="21" width="7" style="16" customWidth="1"/>
    <col min="22" max="22" width="5.7265625" style="15" customWidth="1"/>
    <col min="23" max="28" width="5.7265625" style="15" hidden="1" customWidth="1"/>
    <col min="29" max="30" width="7" style="15" bestFit="1" customWidth="1"/>
    <col min="31" max="31" width="8.26953125" style="16" customWidth="1"/>
    <col min="32" max="32" width="6.7265625" style="15" customWidth="1"/>
    <col min="33" max="33" width="8.26953125" style="15" customWidth="1"/>
  </cols>
  <sheetData>
    <row r="1" spans="1:72" s="3" customFormat="1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2"/>
      <c r="AI1" s="2"/>
      <c r="AJ1" s="2"/>
    </row>
    <row r="2" spans="1:72" s="3" customFormat="1" x14ac:dyDescent="0.3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</row>
    <row r="3" spans="1:72" s="3" customForma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4"/>
      <c r="AF3" s="5"/>
      <c r="AG3" s="5"/>
    </row>
    <row r="4" spans="1:72" s="3" customFormat="1" x14ac:dyDescent="0.35">
      <c r="A4" s="51" t="s">
        <v>152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2"/>
      <c r="AI4" s="2"/>
      <c r="AJ4" s="2"/>
    </row>
    <row r="5" spans="1:72" s="3" customFormat="1" x14ac:dyDescent="0.35">
      <c r="A5" s="51" t="s">
        <v>153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s="3" customForma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2" s="3" customForma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2" t="s">
        <v>2</v>
      </c>
      <c r="AF7" s="2" t="s">
        <v>3</v>
      </c>
      <c r="AG7" s="2" t="s">
        <v>26</v>
      </c>
    </row>
    <row r="8" spans="1:72" s="6" customFormat="1" x14ac:dyDescent="0.35">
      <c r="A8" s="6" t="s">
        <v>4</v>
      </c>
      <c r="D8" s="14" t="s">
        <v>154</v>
      </c>
      <c r="G8" s="1"/>
      <c r="H8" s="1"/>
      <c r="I8" s="1"/>
      <c r="J8" s="1"/>
      <c r="K8" s="1"/>
      <c r="L8" s="1"/>
      <c r="M8" s="1"/>
      <c r="N8" s="7"/>
      <c r="O8" s="1"/>
      <c r="P8" s="1"/>
      <c r="Q8" s="1"/>
      <c r="R8" s="1"/>
      <c r="S8" s="1"/>
      <c r="T8" s="1"/>
      <c r="U8" s="1"/>
      <c r="V8" s="7"/>
      <c r="W8" s="7"/>
      <c r="X8" s="7"/>
      <c r="Y8" s="7"/>
      <c r="Z8" s="7"/>
      <c r="AA8" s="7"/>
      <c r="AB8" s="7"/>
      <c r="AC8" s="7"/>
      <c r="AD8" s="7"/>
      <c r="AE8" s="7">
        <v>1678</v>
      </c>
      <c r="AF8" s="7">
        <v>190.7</v>
      </c>
      <c r="AG8" s="7">
        <v>1868.7</v>
      </c>
    </row>
    <row r="9" spans="1:72" s="6" customFormat="1" x14ac:dyDescent="0.35">
      <c r="A9" s="6" t="s">
        <v>5</v>
      </c>
      <c r="D9" s="14" t="s">
        <v>155</v>
      </c>
      <c r="G9" s="1"/>
      <c r="H9" s="1"/>
      <c r="I9" s="1"/>
      <c r="J9" s="1"/>
      <c r="K9" s="1"/>
      <c r="L9" s="1"/>
      <c r="M9" s="1"/>
      <c r="N9" s="7"/>
      <c r="O9" s="1"/>
      <c r="P9" s="1"/>
      <c r="Q9" s="1"/>
      <c r="R9" s="1"/>
      <c r="S9" s="1"/>
      <c r="T9" s="1"/>
      <c r="U9" s="1"/>
      <c r="V9" s="7"/>
      <c r="W9" s="7"/>
      <c r="X9" s="7"/>
      <c r="Y9" s="7"/>
      <c r="Z9" s="7"/>
      <c r="AA9" s="7"/>
      <c r="AB9" s="7"/>
      <c r="AC9" s="7"/>
      <c r="AD9" s="7"/>
      <c r="AE9" s="7">
        <v>1657</v>
      </c>
      <c r="AF9" s="7">
        <v>192.3</v>
      </c>
      <c r="AG9" s="7">
        <v>1849.3</v>
      </c>
    </row>
    <row r="10" spans="1:72" s="6" customFormat="1" x14ac:dyDescent="0.35">
      <c r="A10" s="6" t="s">
        <v>6</v>
      </c>
      <c r="D10" s="14" t="s">
        <v>156</v>
      </c>
      <c r="G10" s="1"/>
      <c r="H10" s="1"/>
      <c r="I10" s="1"/>
      <c r="J10" s="1"/>
      <c r="K10" s="1"/>
      <c r="L10" s="1"/>
      <c r="M10" s="1"/>
      <c r="N10" s="7"/>
      <c r="O10" s="1"/>
      <c r="P10" s="1"/>
      <c r="Q10" s="1"/>
      <c r="R10" s="1"/>
      <c r="S10" s="1"/>
      <c r="T10" s="1"/>
      <c r="U10" s="1"/>
      <c r="V10" s="7"/>
      <c r="W10" s="7"/>
      <c r="X10" s="7"/>
      <c r="Y10" s="7"/>
      <c r="Z10" s="7"/>
      <c r="AA10" s="7"/>
      <c r="AB10" s="7"/>
      <c r="AC10" s="7"/>
      <c r="AD10" s="7"/>
      <c r="AE10" s="7">
        <v>1656</v>
      </c>
      <c r="AF10" s="7">
        <v>191.9</v>
      </c>
      <c r="AG10" s="7">
        <v>1847.9</v>
      </c>
    </row>
    <row r="11" spans="1:72" s="6" customFormat="1" x14ac:dyDescent="0.35">
      <c r="D11" s="14"/>
      <c r="G11" s="1"/>
      <c r="H11" s="1"/>
      <c r="I11" s="1"/>
      <c r="J11" s="1"/>
      <c r="K11" s="1"/>
      <c r="L11" s="1"/>
      <c r="M11" s="1"/>
      <c r="N11" s="7"/>
      <c r="O11" s="1"/>
      <c r="P11" s="1"/>
      <c r="Q11" s="1"/>
      <c r="R11" s="1"/>
      <c r="S11" s="1"/>
      <c r="T11" s="1"/>
      <c r="U11" s="1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72" s="3" customFormat="1" x14ac:dyDescent="0.35">
      <c r="A12" s="4"/>
      <c r="B12" s="4"/>
      <c r="C12" s="4"/>
      <c r="D12" s="4"/>
      <c r="E12" s="4"/>
      <c r="F12" s="4"/>
      <c r="G12" s="1"/>
      <c r="H12" s="1"/>
      <c r="I12" s="1"/>
      <c r="J12" s="1"/>
      <c r="K12" s="1"/>
      <c r="L12" s="1"/>
      <c r="M12" s="1"/>
      <c r="N12" s="7"/>
      <c r="O12" s="1"/>
      <c r="P12" s="1"/>
      <c r="Q12" s="1"/>
      <c r="R12" s="1"/>
      <c r="S12" s="1"/>
      <c r="T12" s="1"/>
      <c r="U12" s="1"/>
      <c r="V12" s="7"/>
      <c r="W12" s="7"/>
      <c r="X12" s="7"/>
      <c r="Y12" s="7"/>
      <c r="Z12" s="7"/>
      <c r="AA12" s="7"/>
      <c r="AB12" s="7"/>
      <c r="AC12" s="7"/>
      <c r="AD12" s="7"/>
      <c r="AE12" s="1"/>
      <c r="AF12" s="7"/>
      <c r="AG12" s="7"/>
    </row>
    <row r="13" spans="1:72" s="3" customFormat="1" ht="31" x14ac:dyDescent="0.35">
      <c r="A13" s="1" t="s">
        <v>157</v>
      </c>
      <c r="B13" s="8" t="s">
        <v>8</v>
      </c>
      <c r="C13" s="9" t="s">
        <v>9</v>
      </c>
      <c r="D13" s="9" t="s">
        <v>10</v>
      </c>
      <c r="E13" s="10" t="s">
        <v>92</v>
      </c>
      <c r="F13" s="10" t="s">
        <v>93</v>
      </c>
      <c r="G13" s="1">
        <v>1</v>
      </c>
      <c r="H13" s="1">
        <v>2</v>
      </c>
      <c r="I13" s="1">
        <v>3</v>
      </c>
      <c r="J13" s="1">
        <v>4</v>
      </c>
      <c r="K13" s="1">
        <v>5</v>
      </c>
      <c r="L13" s="1">
        <v>6</v>
      </c>
      <c r="M13" s="1" t="s">
        <v>11</v>
      </c>
      <c r="N13" s="7" t="s">
        <v>12</v>
      </c>
      <c r="O13" s="1">
        <v>1</v>
      </c>
      <c r="P13" s="1">
        <v>2</v>
      </c>
      <c r="Q13" s="1">
        <v>3</v>
      </c>
      <c r="R13" s="1">
        <v>4</v>
      </c>
      <c r="S13" s="1">
        <v>5</v>
      </c>
      <c r="T13" s="1">
        <v>6</v>
      </c>
      <c r="U13" s="1" t="s">
        <v>13</v>
      </c>
      <c r="V13" s="7" t="s">
        <v>14</v>
      </c>
      <c r="W13" s="1">
        <v>1</v>
      </c>
      <c r="X13" s="1">
        <v>2</v>
      </c>
      <c r="Y13" s="1">
        <v>3</v>
      </c>
      <c r="Z13" s="1">
        <v>4</v>
      </c>
      <c r="AA13" s="1">
        <v>5</v>
      </c>
      <c r="AB13" s="1">
        <v>6</v>
      </c>
      <c r="AC13" s="7" t="s">
        <v>27</v>
      </c>
      <c r="AD13" s="7" t="s">
        <v>28</v>
      </c>
      <c r="AE13" s="11" t="s">
        <v>15</v>
      </c>
      <c r="AF13" s="12" t="s">
        <v>16</v>
      </c>
      <c r="AG13" s="12" t="s">
        <v>17</v>
      </c>
    </row>
    <row r="14" spans="1:72" ht="18" customHeight="1" x14ac:dyDescent="0.35">
      <c r="A14" s="13">
        <v>1</v>
      </c>
      <c r="B14" s="13">
        <v>617</v>
      </c>
      <c r="C14" s="14" t="s">
        <v>18</v>
      </c>
      <c r="D14" s="14" t="s">
        <v>158</v>
      </c>
      <c r="E14" s="13">
        <v>1052</v>
      </c>
      <c r="F14" t="s">
        <v>94</v>
      </c>
      <c r="G14" s="15">
        <v>92</v>
      </c>
      <c r="H14" s="15">
        <v>94</v>
      </c>
      <c r="I14" s="15">
        <v>93</v>
      </c>
      <c r="J14" s="15">
        <v>94</v>
      </c>
      <c r="K14" s="15">
        <v>94</v>
      </c>
      <c r="L14" s="15">
        <v>91</v>
      </c>
      <c r="M14" s="7">
        <f t="shared" ref="M14:M40" si="0">SUM(G14:L14)</f>
        <v>558</v>
      </c>
      <c r="N14" s="7">
        <v>95.9</v>
      </c>
      <c r="O14" s="15">
        <v>91</v>
      </c>
      <c r="P14" s="15">
        <v>96</v>
      </c>
      <c r="Q14" s="15">
        <v>93</v>
      </c>
      <c r="R14" s="15">
        <v>96</v>
      </c>
      <c r="S14" s="15">
        <v>89</v>
      </c>
      <c r="T14" s="15">
        <v>94</v>
      </c>
      <c r="U14" s="7">
        <f t="shared" ref="U14:U40" si="1">SUM(O14:T14)</f>
        <v>559</v>
      </c>
      <c r="V14" s="7">
        <v>94.8</v>
      </c>
      <c r="W14" s="7">
        <v>98</v>
      </c>
      <c r="X14" s="7">
        <v>91</v>
      </c>
      <c r="Y14" s="7">
        <v>90</v>
      </c>
      <c r="Z14" s="7">
        <v>92</v>
      </c>
      <c r="AA14" s="7">
        <v>94</v>
      </c>
      <c r="AB14" s="7">
        <v>96</v>
      </c>
      <c r="AC14" s="7">
        <f t="shared" ref="AC14:AC40" si="2">SUM(W14,X14,Y14,Z14,AA14,AB14)</f>
        <v>561</v>
      </c>
      <c r="AD14" s="7"/>
      <c r="AE14" s="7">
        <f t="shared" ref="AE14:AF40" si="3">SUM(M14,U14,AC14)</f>
        <v>1678</v>
      </c>
      <c r="AF14" s="7">
        <f t="shared" si="3"/>
        <v>190.7</v>
      </c>
      <c r="AG14" s="7">
        <f t="shared" ref="AG14:AG40" si="4">SUM(AE14,AF14)</f>
        <v>1868.7</v>
      </c>
    </row>
    <row r="15" spans="1:72" ht="18" customHeight="1" x14ac:dyDescent="0.35">
      <c r="A15" s="13">
        <v>2</v>
      </c>
      <c r="B15" s="13">
        <v>611</v>
      </c>
      <c r="C15" s="14" t="s">
        <v>159</v>
      </c>
      <c r="D15" s="14" t="s">
        <v>160</v>
      </c>
      <c r="E15" s="13">
        <v>958</v>
      </c>
      <c r="F15" t="s">
        <v>95</v>
      </c>
      <c r="G15" s="15">
        <v>91</v>
      </c>
      <c r="H15" s="15">
        <v>96</v>
      </c>
      <c r="I15" s="15">
        <v>91</v>
      </c>
      <c r="J15" s="15">
        <v>92</v>
      </c>
      <c r="K15" s="15">
        <v>95</v>
      </c>
      <c r="L15" s="15">
        <v>88</v>
      </c>
      <c r="M15" s="7">
        <f t="shared" si="0"/>
        <v>553</v>
      </c>
      <c r="N15" s="7">
        <v>95.6</v>
      </c>
      <c r="O15" s="15">
        <v>93</v>
      </c>
      <c r="P15" s="15">
        <v>92</v>
      </c>
      <c r="Q15" s="15">
        <v>91</v>
      </c>
      <c r="R15" s="15">
        <v>91</v>
      </c>
      <c r="S15" s="15">
        <v>95</v>
      </c>
      <c r="T15" s="15">
        <v>93</v>
      </c>
      <c r="U15" s="7">
        <f t="shared" si="1"/>
        <v>555</v>
      </c>
      <c r="V15" s="7"/>
      <c r="W15" s="7">
        <v>90</v>
      </c>
      <c r="X15" s="7">
        <v>87</v>
      </c>
      <c r="Y15" s="7">
        <v>95</v>
      </c>
      <c r="Z15" s="7">
        <v>94</v>
      </c>
      <c r="AA15" s="7">
        <v>89</v>
      </c>
      <c r="AB15" s="7">
        <v>94</v>
      </c>
      <c r="AC15" s="7">
        <f t="shared" si="2"/>
        <v>549</v>
      </c>
      <c r="AD15" s="7">
        <v>96.7</v>
      </c>
      <c r="AE15" s="7">
        <f t="shared" si="3"/>
        <v>1657</v>
      </c>
      <c r="AF15" s="7">
        <f t="shared" si="3"/>
        <v>192.3</v>
      </c>
      <c r="AG15" s="7">
        <f t="shared" si="4"/>
        <v>1849.3</v>
      </c>
    </row>
    <row r="16" spans="1:72" ht="18" customHeight="1" x14ac:dyDescent="0.35">
      <c r="A16" s="13">
        <v>3</v>
      </c>
      <c r="B16" s="13">
        <v>631</v>
      </c>
      <c r="C16" s="14" t="s">
        <v>161</v>
      </c>
      <c r="D16" s="14" t="s">
        <v>162</v>
      </c>
      <c r="E16" s="13">
        <v>17591</v>
      </c>
      <c r="F16" t="s">
        <v>163</v>
      </c>
      <c r="G16" s="15">
        <v>93</v>
      </c>
      <c r="H16" s="15">
        <v>94</v>
      </c>
      <c r="I16" s="15">
        <v>96</v>
      </c>
      <c r="J16" s="15">
        <v>96</v>
      </c>
      <c r="K16" s="15">
        <v>92</v>
      </c>
      <c r="L16" s="15">
        <v>91</v>
      </c>
      <c r="M16" s="7">
        <f t="shared" si="0"/>
        <v>562</v>
      </c>
      <c r="N16" s="7"/>
      <c r="O16" s="15">
        <v>93</v>
      </c>
      <c r="P16" s="15">
        <v>89</v>
      </c>
      <c r="Q16" s="15">
        <v>95</v>
      </c>
      <c r="R16" s="15">
        <v>87</v>
      </c>
      <c r="S16" s="15">
        <v>90</v>
      </c>
      <c r="T16" s="15">
        <v>94</v>
      </c>
      <c r="U16" s="7">
        <f t="shared" si="1"/>
        <v>548</v>
      </c>
      <c r="V16" s="7">
        <v>96.8</v>
      </c>
      <c r="W16" s="7">
        <v>95</v>
      </c>
      <c r="X16" s="7">
        <v>94</v>
      </c>
      <c r="Y16" s="7">
        <v>89</v>
      </c>
      <c r="Z16" s="7">
        <v>91</v>
      </c>
      <c r="AA16" s="7">
        <v>86</v>
      </c>
      <c r="AB16" s="7">
        <v>91</v>
      </c>
      <c r="AC16" s="7">
        <f t="shared" si="2"/>
        <v>546</v>
      </c>
      <c r="AD16" s="7">
        <v>95.1</v>
      </c>
      <c r="AE16" s="7">
        <f t="shared" si="3"/>
        <v>1656</v>
      </c>
      <c r="AF16" s="7">
        <f t="shared" si="3"/>
        <v>191.89999999999998</v>
      </c>
      <c r="AG16" s="7">
        <f t="shared" si="4"/>
        <v>1847.9</v>
      </c>
    </row>
    <row r="17" spans="1:35" ht="18" customHeight="1" x14ac:dyDescent="0.35">
      <c r="A17" s="13">
        <v>4</v>
      </c>
      <c r="B17" s="13">
        <v>595</v>
      </c>
      <c r="C17" s="14" t="s">
        <v>20</v>
      </c>
      <c r="D17" s="14" t="s">
        <v>164</v>
      </c>
      <c r="E17" s="13">
        <v>18525</v>
      </c>
      <c r="F17" t="s">
        <v>96</v>
      </c>
      <c r="G17" s="15">
        <v>85</v>
      </c>
      <c r="H17" s="15">
        <v>93</v>
      </c>
      <c r="I17" s="15">
        <v>93</v>
      </c>
      <c r="J17" s="15">
        <v>91</v>
      </c>
      <c r="K17" s="15">
        <v>95</v>
      </c>
      <c r="L17" s="15">
        <v>87</v>
      </c>
      <c r="M17" s="7">
        <f t="shared" si="0"/>
        <v>544</v>
      </c>
      <c r="N17" s="7"/>
      <c r="O17" s="15">
        <v>94</v>
      </c>
      <c r="P17" s="15">
        <v>91</v>
      </c>
      <c r="Q17" s="15">
        <v>89</v>
      </c>
      <c r="R17" s="15">
        <v>92</v>
      </c>
      <c r="S17" s="15">
        <v>92</v>
      </c>
      <c r="T17" s="15">
        <v>93</v>
      </c>
      <c r="U17" s="7">
        <f t="shared" si="1"/>
        <v>551</v>
      </c>
      <c r="V17" s="7">
        <v>95.3</v>
      </c>
      <c r="W17" s="7">
        <v>90</v>
      </c>
      <c r="X17" s="7">
        <v>91</v>
      </c>
      <c r="Y17" s="7">
        <v>89</v>
      </c>
      <c r="Z17" s="7">
        <v>93</v>
      </c>
      <c r="AA17" s="7">
        <v>88</v>
      </c>
      <c r="AB17" s="7">
        <v>92</v>
      </c>
      <c r="AC17" s="7">
        <f t="shared" si="2"/>
        <v>543</v>
      </c>
      <c r="AD17" s="7">
        <v>100</v>
      </c>
      <c r="AE17" s="7">
        <f t="shared" si="3"/>
        <v>1638</v>
      </c>
      <c r="AF17" s="7">
        <f t="shared" si="3"/>
        <v>195.3</v>
      </c>
      <c r="AG17" s="7">
        <f t="shared" si="4"/>
        <v>1833.3</v>
      </c>
    </row>
    <row r="18" spans="1:35" ht="18" customHeight="1" x14ac:dyDescent="0.35">
      <c r="A18" s="13">
        <v>5</v>
      </c>
      <c r="B18" s="13">
        <v>510</v>
      </c>
      <c r="C18" s="14" t="s">
        <v>22</v>
      </c>
      <c r="D18" s="14" t="s">
        <v>165</v>
      </c>
      <c r="E18" s="13">
        <v>18794</v>
      </c>
      <c r="F18" t="s">
        <v>166</v>
      </c>
      <c r="G18" s="15">
        <v>94</v>
      </c>
      <c r="H18" s="15">
        <v>87</v>
      </c>
      <c r="I18" s="15">
        <v>88</v>
      </c>
      <c r="J18" s="15">
        <v>83</v>
      </c>
      <c r="K18" s="15">
        <v>90</v>
      </c>
      <c r="L18" s="15">
        <v>89</v>
      </c>
      <c r="M18" s="7">
        <f t="shared" si="0"/>
        <v>531</v>
      </c>
      <c r="N18" s="7"/>
      <c r="O18" s="15">
        <v>87</v>
      </c>
      <c r="P18" s="15">
        <v>93</v>
      </c>
      <c r="Q18" s="15">
        <v>95</v>
      </c>
      <c r="R18" s="15">
        <v>91</v>
      </c>
      <c r="S18" s="15">
        <v>91</v>
      </c>
      <c r="T18" s="15">
        <v>89</v>
      </c>
      <c r="U18" s="7">
        <f t="shared" si="1"/>
        <v>546</v>
      </c>
      <c r="V18" s="7">
        <v>98.5</v>
      </c>
      <c r="W18" s="7">
        <v>96</v>
      </c>
      <c r="X18" s="7">
        <v>84</v>
      </c>
      <c r="Y18" s="7">
        <v>89</v>
      </c>
      <c r="Z18" s="7">
        <v>90</v>
      </c>
      <c r="AA18" s="7">
        <v>91</v>
      </c>
      <c r="AB18" s="7">
        <v>96</v>
      </c>
      <c r="AC18" s="7">
        <f t="shared" si="2"/>
        <v>546</v>
      </c>
      <c r="AD18" s="7">
        <v>97.5</v>
      </c>
      <c r="AE18" s="7">
        <f t="shared" si="3"/>
        <v>1623</v>
      </c>
      <c r="AF18" s="7">
        <f t="shared" si="3"/>
        <v>196</v>
      </c>
      <c r="AG18" s="7">
        <f t="shared" si="4"/>
        <v>1819</v>
      </c>
    </row>
    <row r="19" spans="1:35" ht="18" customHeight="1" x14ac:dyDescent="0.35">
      <c r="A19" s="13">
        <v>6</v>
      </c>
      <c r="B19" s="13">
        <v>589</v>
      </c>
      <c r="C19" s="14" t="s">
        <v>19</v>
      </c>
      <c r="D19" s="14" t="s">
        <v>167</v>
      </c>
      <c r="E19" s="13">
        <v>16753</v>
      </c>
      <c r="F19" t="s">
        <v>168</v>
      </c>
      <c r="G19" s="15">
        <v>85</v>
      </c>
      <c r="H19" s="15">
        <v>88</v>
      </c>
      <c r="I19" s="15">
        <v>94</v>
      </c>
      <c r="J19" s="15">
        <v>89</v>
      </c>
      <c r="K19" s="15">
        <v>89</v>
      </c>
      <c r="L19" s="15">
        <v>90</v>
      </c>
      <c r="M19" s="7">
        <f t="shared" si="0"/>
        <v>535</v>
      </c>
      <c r="N19" s="7">
        <v>99.8</v>
      </c>
      <c r="O19" s="15">
        <v>90</v>
      </c>
      <c r="P19" s="15">
        <v>89</v>
      </c>
      <c r="Q19" s="15">
        <v>91</v>
      </c>
      <c r="R19" s="15">
        <v>91</v>
      </c>
      <c r="S19" s="15">
        <v>90</v>
      </c>
      <c r="T19" s="15">
        <v>86</v>
      </c>
      <c r="U19" s="7">
        <f t="shared" si="1"/>
        <v>537</v>
      </c>
      <c r="V19" s="7"/>
      <c r="W19" s="7">
        <v>93</v>
      </c>
      <c r="X19" s="7">
        <v>89</v>
      </c>
      <c r="Y19" s="7">
        <v>86</v>
      </c>
      <c r="Z19" s="7">
        <v>92</v>
      </c>
      <c r="AA19" s="7">
        <v>91</v>
      </c>
      <c r="AB19" s="7">
        <v>91</v>
      </c>
      <c r="AC19" s="7">
        <f t="shared" si="2"/>
        <v>542</v>
      </c>
      <c r="AD19" s="7">
        <v>96.7</v>
      </c>
      <c r="AE19" s="7">
        <f t="shared" si="3"/>
        <v>1614</v>
      </c>
      <c r="AF19" s="7">
        <f t="shared" si="3"/>
        <v>196.5</v>
      </c>
      <c r="AG19" s="7">
        <f t="shared" si="4"/>
        <v>1810.5</v>
      </c>
    </row>
    <row r="20" spans="1:35" ht="18" customHeight="1" x14ac:dyDescent="0.35">
      <c r="A20" s="13">
        <v>7</v>
      </c>
      <c r="B20" s="13">
        <v>549</v>
      </c>
      <c r="C20" s="14" t="s">
        <v>169</v>
      </c>
      <c r="D20" s="14" t="s">
        <v>21</v>
      </c>
      <c r="E20" s="13">
        <v>31018</v>
      </c>
      <c r="F20" t="s">
        <v>170</v>
      </c>
      <c r="G20" s="15">
        <v>83</v>
      </c>
      <c r="H20" s="15">
        <v>94</v>
      </c>
      <c r="I20" s="15">
        <v>88</v>
      </c>
      <c r="J20" s="15">
        <v>93</v>
      </c>
      <c r="K20" s="15">
        <v>89</v>
      </c>
      <c r="L20" s="15">
        <v>95</v>
      </c>
      <c r="M20" s="7">
        <f t="shared" si="0"/>
        <v>542</v>
      </c>
      <c r="N20" s="7">
        <v>90.8</v>
      </c>
      <c r="O20" s="15">
        <v>94</v>
      </c>
      <c r="P20" s="15">
        <v>93</v>
      </c>
      <c r="Q20" s="15">
        <v>94</v>
      </c>
      <c r="R20" s="15">
        <v>88</v>
      </c>
      <c r="S20" s="15">
        <v>92</v>
      </c>
      <c r="T20" s="15">
        <v>91</v>
      </c>
      <c r="U20" s="7">
        <f t="shared" si="1"/>
        <v>552</v>
      </c>
      <c r="V20" s="7">
        <v>90.6</v>
      </c>
      <c r="W20" s="7">
        <v>94</v>
      </c>
      <c r="X20" s="7">
        <v>87</v>
      </c>
      <c r="Y20" s="7">
        <v>81</v>
      </c>
      <c r="Z20" s="7">
        <v>87</v>
      </c>
      <c r="AA20" s="7">
        <v>87</v>
      </c>
      <c r="AB20" s="7">
        <v>91</v>
      </c>
      <c r="AC20" s="7">
        <f t="shared" si="2"/>
        <v>527</v>
      </c>
      <c r="AD20" s="7"/>
      <c r="AE20" s="7">
        <f t="shared" si="3"/>
        <v>1621</v>
      </c>
      <c r="AF20" s="7">
        <f t="shared" si="3"/>
        <v>181.39999999999998</v>
      </c>
      <c r="AG20" s="7">
        <f t="shared" si="4"/>
        <v>1802.4</v>
      </c>
    </row>
    <row r="21" spans="1:35" ht="18" customHeight="1" x14ac:dyDescent="0.35">
      <c r="A21" s="13">
        <v>8</v>
      </c>
      <c r="B21" s="13">
        <v>602</v>
      </c>
      <c r="C21" s="14" t="s">
        <v>171</v>
      </c>
      <c r="D21" s="14" t="s">
        <v>172</v>
      </c>
      <c r="E21" s="13">
        <v>30314</v>
      </c>
      <c r="F21" t="s">
        <v>163</v>
      </c>
      <c r="G21" s="15">
        <v>86</v>
      </c>
      <c r="H21" s="15">
        <v>94</v>
      </c>
      <c r="I21" s="15">
        <v>85</v>
      </c>
      <c r="J21" s="15">
        <v>90</v>
      </c>
      <c r="K21" s="15">
        <v>89</v>
      </c>
      <c r="L21" s="15">
        <v>91</v>
      </c>
      <c r="M21" s="7">
        <f t="shared" si="0"/>
        <v>535</v>
      </c>
      <c r="N21" s="7">
        <v>93.7</v>
      </c>
      <c r="O21" s="15">
        <v>94</v>
      </c>
      <c r="P21" s="15">
        <v>93</v>
      </c>
      <c r="Q21" s="15">
        <v>87</v>
      </c>
      <c r="R21" s="15">
        <v>82</v>
      </c>
      <c r="S21" s="15">
        <v>94</v>
      </c>
      <c r="T21" s="15">
        <v>87</v>
      </c>
      <c r="U21" s="7">
        <f t="shared" si="1"/>
        <v>537</v>
      </c>
      <c r="V21" s="7">
        <v>93</v>
      </c>
      <c r="W21" s="7">
        <v>89</v>
      </c>
      <c r="X21" s="7">
        <v>82</v>
      </c>
      <c r="Y21" s="7">
        <v>88</v>
      </c>
      <c r="Z21" s="7">
        <v>89</v>
      </c>
      <c r="AA21" s="7">
        <v>90</v>
      </c>
      <c r="AB21" s="7">
        <v>92</v>
      </c>
      <c r="AC21" s="7">
        <f t="shared" si="2"/>
        <v>530</v>
      </c>
      <c r="AD21" s="7"/>
      <c r="AE21" s="7">
        <f t="shared" si="3"/>
        <v>1602</v>
      </c>
      <c r="AF21" s="7">
        <f t="shared" si="3"/>
        <v>186.7</v>
      </c>
      <c r="AG21" s="7">
        <f t="shared" si="4"/>
        <v>1788.7</v>
      </c>
    </row>
    <row r="22" spans="1:35" ht="18" customHeight="1" x14ac:dyDescent="0.35">
      <c r="A22" s="13">
        <v>9</v>
      </c>
      <c r="B22" s="13">
        <v>629</v>
      </c>
      <c r="C22" s="14" t="s">
        <v>173</v>
      </c>
      <c r="D22" s="14" t="s">
        <v>174</v>
      </c>
      <c r="E22" s="13">
        <v>9344</v>
      </c>
      <c r="F22" t="s">
        <v>95</v>
      </c>
      <c r="G22" s="15">
        <v>87</v>
      </c>
      <c r="H22" s="15">
        <v>88</v>
      </c>
      <c r="I22" s="15">
        <v>93</v>
      </c>
      <c r="J22" s="15">
        <v>89</v>
      </c>
      <c r="K22" s="15">
        <v>84</v>
      </c>
      <c r="L22" s="15">
        <v>90</v>
      </c>
      <c r="M22" s="7">
        <f t="shared" si="0"/>
        <v>531</v>
      </c>
      <c r="N22" s="7"/>
      <c r="O22" s="15">
        <v>85</v>
      </c>
      <c r="P22" s="15">
        <v>91</v>
      </c>
      <c r="Q22" s="15">
        <v>91</v>
      </c>
      <c r="R22" s="15">
        <v>91</v>
      </c>
      <c r="S22" s="15">
        <v>89</v>
      </c>
      <c r="T22" s="15">
        <v>91</v>
      </c>
      <c r="U22" s="7">
        <f t="shared" si="1"/>
        <v>538</v>
      </c>
      <c r="V22" s="7">
        <v>87.3</v>
      </c>
      <c r="W22" s="7">
        <v>91</v>
      </c>
      <c r="X22" s="7">
        <v>90</v>
      </c>
      <c r="Y22" s="7">
        <v>89</v>
      </c>
      <c r="Z22" s="7">
        <v>80</v>
      </c>
      <c r="AA22" s="7">
        <v>93</v>
      </c>
      <c r="AB22" s="7">
        <v>87</v>
      </c>
      <c r="AC22" s="7">
        <f t="shared" si="2"/>
        <v>530</v>
      </c>
      <c r="AD22" s="7"/>
      <c r="AE22" s="7">
        <f t="shared" si="3"/>
        <v>1599</v>
      </c>
      <c r="AF22" s="7">
        <f t="shared" si="3"/>
        <v>87.3</v>
      </c>
      <c r="AG22" s="7">
        <f t="shared" si="4"/>
        <v>1686.3</v>
      </c>
    </row>
    <row r="23" spans="1:35" ht="18" customHeight="1" x14ac:dyDescent="0.35">
      <c r="A23" s="13">
        <v>10</v>
      </c>
      <c r="B23" s="13">
        <v>556</v>
      </c>
      <c r="C23" s="14" t="s">
        <v>175</v>
      </c>
      <c r="D23" s="14" t="s">
        <v>176</v>
      </c>
      <c r="E23" s="13">
        <v>16058</v>
      </c>
      <c r="F23" t="s">
        <v>177</v>
      </c>
      <c r="G23" s="15">
        <v>85</v>
      </c>
      <c r="H23" s="15">
        <v>87</v>
      </c>
      <c r="I23" s="15">
        <v>86</v>
      </c>
      <c r="J23" s="15">
        <v>91</v>
      </c>
      <c r="K23" s="15">
        <v>91</v>
      </c>
      <c r="L23" s="15">
        <v>84</v>
      </c>
      <c r="M23" s="7">
        <f t="shared" si="0"/>
        <v>524</v>
      </c>
      <c r="N23" s="7"/>
      <c r="O23" s="15">
        <v>87</v>
      </c>
      <c r="P23" s="15">
        <v>87</v>
      </c>
      <c r="Q23" s="15">
        <v>90</v>
      </c>
      <c r="R23" s="15">
        <v>89</v>
      </c>
      <c r="S23" s="15">
        <v>91</v>
      </c>
      <c r="T23" s="15">
        <v>89</v>
      </c>
      <c r="U23" s="7">
        <f t="shared" si="1"/>
        <v>533</v>
      </c>
      <c r="V23" s="7"/>
      <c r="W23" s="7">
        <v>91</v>
      </c>
      <c r="X23" s="7">
        <v>95</v>
      </c>
      <c r="Y23" s="7">
        <v>91</v>
      </c>
      <c r="Z23" s="7">
        <v>87</v>
      </c>
      <c r="AA23" s="7">
        <v>89</v>
      </c>
      <c r="AB23" s="7">
        <v>85</v>
      </c>
      <c r="AC23" s="7">
        <f t="shared" si="2"/>
        <v>538</v>
      </c>
      <c r="AD23" s="7">
        <v>90.1</v>
      </c>
      <c r="AE23" s="7">
        <f t="shared" si="3"/>
        <v>1595</v>
      </c>
      <c r="AF23" s="7">
        <f t="shared" si="3"/>
        <v>90.1</v>
      </c>
      <c r="AG23" s="7">
        <f t="shared" si="4"/>
        <v>1685.1</v>
      </c>
    </row>
    <row r="24" spans="1:35" ht="18" customHeight="1" x14ac:dyDescent="0.35">
      <c r="A24" s="13">
        <v>11</v>
      </c>
      <c r="B24" s="13">
        <v>573</v>
      </c>
      <c r="C24" s="14" t="s">
        <v>178</v>
      </c>
      <c r="D24" s="14" t="s">
        <v>179</v>
      </c>
      <c r="E24" s="13">
        <v>16754</v>
      </c>
      <c r="F24" t="s">
        <v>168</v>
      </c>
      <c r="G24" s="15">
        <v>89</v>
      </c>
      <c r="H24" s="15">
        <v>89</v>
      </c>
      <c r="I24" s="15">
        <v>82</v>
      </c>
      <c r="J24" s="15">
        <v>93</v>
      </c>
      <c r="K24" s="15">
        <v>92</v>
      </c>
      <c r="L24" s="15">
        <v>88</v>
      </c>
      <c r="M24" s="7">
        <f t="shared" si="0"/>
        <v>533</v>
      </c>
      <c r="N24" s="7">
        <v>89.3</v>
      </c>
      <c r="O24" s="15">
        <v>88</v>
      </c>
      <c r="P24" s="15">
        <v>92</v>
      </c>
      <c r="Q24" s="15">
        <v>86</v>
      </c>
      <c r="R24" s="15">
        <v>87</v>
      </c>
      <c r="S24" s="15">
        <v>89</v>
      </c>
      <c r="T24" s="15">
        <v>82</v>
      </c>
      <c r="U24" s="7">
        <f t="shared" si="1"/>
        <v>524</v>
      </c>
      <c r="V24" s="7"/>
      <c r="W24" s="7">
        <v>91</v>
      </c>
      <c r="X24" s="7">
        <v>87</v>
      </c>
      <c r="Y24" s="7">
        <v>84</v>
      </c>
      <c r="Z24" s="7">
        <v>89</v>
      </c>
      <c r="AA24" s="7">
        <v>89</v>
      </c>
      <c r="AB24" s="7">
        <v>88</v>
      </c>
      <c r="AC24" s="7">
        <f t="shared" si="2"/>
        <v>528</v>
      </c>
      <c r="AD24" s="7"/>
      <c r="AE24" s="7">
        <f t="shared" si="3"/>
        <v>1585</v>
      </c>
      <c r="AF24" s="7">
        <f t="shared" si="3"/>
        <v>89.3</v>
      </c>
      <c r="AG24" s="7">
        <f t="shared" si="4"/>
        <v>1674.3</v>
      </c>
    </row>
    <row r="25" spans="1:35" ht="18" customHeight="1" x14ac:dyDescent="0.35">
      <c r="A25" s="13">
        <v>12</v>
      </c>
      <c r="B25" s="13">
        <v>583</v>
      </c>
      <c r="C25" s="14" t="s">
        <v>180</v>
      </c>
      <c r="D25" s="14" t="s">
        <v>181</v>
      </c>
      <c r="E25" s="13">
        <v>30625</v>
      </c>
      <c r="F25" t="s">
        <v>182</v>
      </c>
      <c r="G25" s="15">
        <v>90</v>
      </c>
      <c r="H25" s="15">
        <v>77</v>
      </c>
      <c r="I25" s="15">
        <v>92</v>
      </c>
      <c r="J25" s="15">
        <v>86</v>
      </c>
      <c r="K25" s="15">
        <v>89</v>
      </c>
      <c r="L25" s="15">
        <v>91</v>
      </c>
      <c r="M25" s="7">
        <f t="shared" si="0"/>
        <v>525</v>
      </c>
      <c r="N25" s="7"/>
      <c r="O25" s="15">
        <v>88</v>
      </c>
      <c r="P25" s="15">
        <v>83</v>
      </c>
      <c r="Q25" s="15">
        <v>83</v>
      </c>
      <c r="R25" s="15">
        <v>86</v>
      </c>
      <c r="S25" s="15">
        <v>86</v>
      </c>
      <c r="T25" s="15">
        <v>91</v>
      </c>
      <c r="U25" s="7">
        <f t="shared" si="1"/>
        <v>517</v>
      </c>
      <c r="V25" s="7"/>
      <c r="W25" s="7">
        <v>92</v>
      </c>
      <c r="X25" s="7">
        <v>92</v>
      </c>
      <c r="Y25" s="7">
        <v>90</v>
      </c>
      <c r="Z25" s="7">
        <v>83</v>
      </c>
      <c r="AA25" s="7">
        <v>90</v>
      </c>
      <c r="AB25" s="7">
        <v>90</v>
      </c>
      <c r="AC25" s="7">
        <f t="shared" si="2"/>
        <v>537</v>
      </c>
      <c r="AD25" s="7">
        <v>94.7</v>
      </c>
      <c r="AE25" s="7">
        <f t="shared" si="3"/>
        <v>1579</v>
      </c>
      <c r="AF25" s="7">
        <f t="shared" si="3"/>
        <v>94.7</v>
      </c>
      <c r="AG25" s="7">
        <f t="shared" si="4"/>
        <v>1673.7</v>
      </c>
    </row>
    <row r="26" spans="1:35" ht="18" customHeight="1" x14ac:dyDescent="0.35">
      <c r="A26" s="13">
        <v>13</v>
      </c>
      <c r="B26" s="13">
        <v>519</v>
      </c>
      <c r="C26" s="14" t="s">
        <v>183</v>
      </c>
      <c r="D26" s="14" t="s">
        <v>184</v>
      </c>
      <c r="E26" s="13">
        <v>28062</v>
      </c>
      <c r="F26" t="s">
        <v>97</v>
      </c>
      <c r="G26" s="15">
        <v>88</v>
      </c>
      <c r="H26" s="15">
        <v>85</v>
      </c>
      <c r="I26" s="15">
        <v>80</v>
      </c>
      <c r="J26" s="15">
        <v>86</v>
      </c>
      <c r="K26" s="15">
        <v>92</v>
      </c>
      <c r="L26" s="15">
        <v>90</v>
      </c>
      <c r="M26" s="7">
        <f t="shared" si="0"/>
        <v>521</v>
      </c>
      <c r="N26" s="7"/>
      <c r="O26" s="15">
        <v>90</v>
      </c>
      <c r="P26" s="15">
        <v>91</v>
      </c>
      <c r="Q26" s="15">
        <v>90</v>
      </c>
      <c r="R26" s="15">
        <v>92</v>
      </c>
      <c r="S26" s="15">
        <v>88</v>
      </c>
      <c r="T26" s="15">
        <v>86</v>
      </c>
      <c r="U26" s="7">
        <f t="shared" si="1"/>
        <v>537</v>
      </c>
      <c r="V26" s="7"/>
      <c r="W26" s="7">
        <v>87</v>
      </c>
      <c r="X26" s="7">
        <v>88</v>
      </c>
      <c r="Y26" s="7">
        <v>89</v>
      </c>
      <c r="Z26" s="7">
        <v>83</v>
      </c>
      <c r="AA26" s="7">
        <v>91</v>
      </c>
      <c r="AB26" s="7">
        <v>87</v>
      </c>
      <c r="AC26" s="7">
        <f t="shared" si="2"/>
        <v>525</v>
      </c>
      <c r="AD26" s="7"/>
      <c r="AE26" s="7">
        <f t="shared" si="3"/>
        <v>1583</v>
      </c>
      <c r="AF26" s="7">
        <f t="shared" si="3"/>
        <v>0</v>
      </c>
      <c r="AG26" s="7">
        <f t="shared" si="4"/>
        <v>1583</v>
      </c>
    </row>
    <row r="27" spans="1:35" ht="18" customHeight="1" x14ac:dyDescent="0.35">
      <c r="A27" s="13">
        <v>14</v>
      </c>
      <c r="B27" s="13">
        <v>535</v>
      </c>
      <c r="C27" s="14" t="s">
        <v>185</v>
      </c>
      <c r="D27" s="14" t="s">
        <v>186</v>
      </c>
      <c r="E27" s="13">
        <v>113106</v>
      </c>
      <c r="F27" t="s">
        <v>99</v>
      </c>
      <c r="G27" s="15">
        <v>90</v>
      </c>
      <c r="H27" s="15">
        <v>86</v>
      </c>
      <c r="I27" s="15">
        <v>88</v>
      </c>
      <c r="J27" s="15">
        <v>89</v>
      </c>
      <c r="K27" s="15">
        <v>87</v>
      </c>
      <c r="L27" s="15">
        <v>90</v>
      </c>
      <c r="M27" s="7">
        <f t="shared" si="0"/>
        <v>530</v>
      </c>
      <c r="O27" s="15">
        <v>87</v>
      </c>
      <c r="P27" s="15">
        <v>81</v>
      </c>
      <c r="Q27" s="15">
        <v>89</v>
      </c>
      <c r="R27" s="15">
        <v>87</v>
      </c>
      <c r="S27" s="15">
        <v>88</v>
      </c>
      <c r="T27" s="15">
        <v>86</v>
      </c>
      <c r="U27" s="7">
        <f t="shared" si="1"/>
        <v>518</v>
      </c>
      <c r="W27" s="7">
        <v>88</v>
      </c>
      <c r="X27" s="7">
        <v>86</v>
      </c>
      <c r="Y27" s="7">
        <v>88</v>
      </c>
      <c r="Z27" s="7">
        <v>86</v>
      </c>
      <c r="AA27" s="7">
        <v>90</v>
      </c>
      <c r="AB27" s="7">
        <v>88</v>
      </c>
      <c r="AC27" s="7">
        <f t="shared" si="2"/>
        <v>526</v>
      </c>
      <c r="AE27" s="7">
        <f t="shared" si="3"/>
        <v>1574</v>
      </c>
      <c r="AF27" s="7">
        <f t="shared" si="3"/>
        <v>0</v>
      </c>
      <c r="AG27" s="7">
        <f t="shared" si="4"/>
        <v>1574</v>
      </c>
    </row>
    <row r="28" spans="1:35" ht="18" customHeight="1" x14ac:dyDescent="0.35">
      <c r="A28" s="13">
        <v>15</v>
      </c>
      <c r="B28" s="13">
        <v>558</v>
      </c>
      <c r="C28" s="14" t="s">
        <v>187</v>
      </c>
      <c r="D28" s="14" t="s">
        <v>144</v>
      </c>
      <c r="E28" s="13">
        <v>28258</v>
      </c>
      <c r="F28" t="s">
        <v>188</v>
      </c>
      <c r="G28" s="15">
        <v>83</v>
      </c>
      <c r="H28" s="15">
        <v>89</v>
      </c>
      <c r="I28" s="15">
        <v>90</v>
      </c>
      <c r="J28" s="15">
        <v>92</v>
      </c>
      <c r="K28" s="15">
        <v>94</v>
      </c>
      <c r="L28" s="15">
        <v>82</v>
      </c>
      <c r="M28" s="7">
        <f t="shared" si="0"/>
        <v>530</v>
      </c>
      <c r="N28" s="7"/>
      <c r="O28" s="15">
        <v>85</v>
      </c>
      <c r="P28" s="15">
        <v>91</v>
      </c>
      <c r="Q28" s="15">
        <v>88</v>
      </c>
      <c r="R28" s="15">
        <v>90</v>
      </c>
      <c r="S28" s="15">
        <v>87</v>
      </c>
      <c r="T28" s="15">
        <v>88</v>
      </c>
      <c r="U28" s="7">
        <f t="shared" si="1"/>
        <v>529</v>
      </c>
      <c r="W28" s="7">
        <v>80</v>
      </c>
      <c r="X28" s="7">
        <v>83</v>
      </c>
      <c r="Y28" s="7">
        <v>83</v>
      </c>
      <c r="Z28" s="7">
        <v>87</v>
      </c>
      <c r="AA28" s="7">
        <v>90</v>
      </c>
      <c r="AB28" s="7">
        <v>86</v>
      </c>
      <c r="AC28" s="7">
        <f t="shared" si="2"/>
        <v>509</v>
      </c>
      <c r="AE28" s="7">
        <f t="shared" si="3"/>
        <v>1568</v>
      </c>
      <c r="AF28" s="7">
        <f t="shared" si="3"/>
        <v>0</v>
      </c>
      <c r="AG28" s="7">
        <f t="shared" si="4"/>
        <v>1568</v>
      </c>
    </row>
    <row r="29" spans="1:35" ht="18" customHeight="1" x14ac:dyDescent="0.35">
      <c r="A29" s="13">
        <v>16</v>
      </c>
      <c r="B29" s="13">
        <v>566</v>
      </c>
      <c r="C29" s="14" t="s">
        <v>23</v>
      </c>
      <c r="D29" s="14" t="s">
        <v>189</v>
      </c>
      <c r="E29" s="13">
        <v>13062</v>
      </c>
      <c r="F29" t="s">
        <v>98</v>
      </c>
      <c r="G29" s="15">
        <v>93</v>
      </c>
      <c r="H29" s="15">
        <v>86</v>
      </c>
      <c r="I29" s="15">
        <v>90</v>
      </c>
      <c r="J29" s="15">
        <v>84</v>
      </c>
      <c r="K29" s="15">
        <v>87</v>
      </c>
      <c r="L29" s="15">
        <v>87</v>
      </c>
      <c r="M29" s="7">
        <f t="shared" si="0"/>
        <v>527</v>
      </c>
      <c r="N29" s="7"/>
      <c r="O29" s="15">
        <v>84</v>
      </c>
      <c r="P29" s="15">
        <v>89</v>
      </c>
      <c r="Q29" s="15">
        <v>85</v>
      </c>
      <c r="R29" s="15">
        <v>94</v>
      </c>
      <c r="S29" s="15">
        <v>86</v>
      </c>
      <c r="T29" s="15">
        <v>87</v>
      </c>
      <c r="U29" s="7">
        <f t="shared" si="1"/>
        <v>525</v>
      </c>
      <c r="V29" s="7"/>
      <c r="W29" s="7">
        <v>85</v>
      </c>
      <c r="X29" s="7">
        <v>87</v>
      </c>
      <c r="Y29" s="7">
        <v>88</v>
      </c>
      <c r="Z29" s="7">
        <v>84</v>
      </c>
      <c r="AA29" s="7">
        <v>86</v>
      </c>
      <c r="AB29" s="7">
        <v>85</v>
      </c>
      <c r="AC29" s="7">
        <f t="shared" si="2"/>
        <v>515</v>
      </c>
      <c r="AD29" s="7"/>
      <c r="AE29" s="7">
        <f t="shared" si="3"/>
        <v>1567</v>
      </c>
      <c r="AF29" s="7">
        <f t="shared" si="3"/>
        <v>0</v>
      </c>
      <c r="AG29" s="7">
        <f t="shared" si="4"/>
        <v>1567</v>
      </c>
      <c r="AI29" s="13"/>
    </row>
    <row r="30" spans="1:35" ht="18" customHeight="1" x14ac:dyDescent="0.35">
      <c r="A30" s="13">
        <v>17</v>
      </c>
      <c r="B30" s="13">
        <v>604</v>
      </c>
      <c r="C30" s="14" t="s">
        <v>190</v>
      </c>
      <c r="D30" s="14" t="s">
        <v>191</v>
      </c>
      <c r="E30" s="13">
        <v>15791</v>
      </c>
      <c r="F30" t="s">
        <v>100</v>
      </c>
      <c r="G30" s="15">
        <v>77</v>
      </c>
      <c r="H30" s="15">
        <v>88</v>
      </c>
      <c r="I30" s="15">
        <v>89</v>
      </c>
      <c r="J30" s="15">
        <v>89</v>
      </c>
      <c r="K30" s="15">
        <v>83</v>
      </c>
      <c r="L30" s="15">
        <v>84</v>
      </c>
      <c r="M30" s="7">
        <f t="shared" si="0"/>
        <v>510</v>
      </c>
      <c r="N30" s="7"/>
      <c r="O30" s="15">
        <v>82</v>
      </c>
      <c r="P30" s="15">
        <v>88</v>
      </c>
      <c r="Q30" s="15">
        <v>86</v>
      </c>
      <c r="R30" s="15">
        <v>93</v>
      </c>
      <c r="S30" s="15">
        <v>86</v>
      </c>
      <c r="T30" s="15">
        <v>89</v>
      </c>
      <c r="U30" s="7">
        <f t="shared" si="1"/>
        <v>524</v>
      </c>
      <c r="V30" s="7"/>
      <c r="W30" s="7">
        <v>89</v>
      </c>
      <c r="X30" s="7">
        <v>86</v>
      </c>
      <c r="Y30" s="7">
        <v>88</v>
      </c>
      <c r="Z30" s="7">
        <v>83</v>
      </c>
      <c r="AA30" s="7">
        <v>92</v>
      </c>
      <c r="AB30" s="7">
        <v>87</v>
      </c>
      <c r="AC30" s="7">
        <f t="shared" si="2"/>
        <v>525</v>
      </c>
      <c r="AD30" s="7"/>
      <c r="AE30" s="7">
        <f t="shared" si="3"/>
        <v>1559</v>
      </c>
      <c r="AF30" s="7">
        <f t="shared" si="3"/>
        <v>0</v>
      </c>
      <c r="AG30" s="7">
        <f t="shared" si="4"/>
        <v>1559</v>
      </c>
    </row>
    <row r="31" spans="1:35" ht="18" customHeight="1" x14ac:dyDescent="0.35">
      <c r="A31" s="13">
        <v>18</v>
      </c>
      <c r="B31" s="13">
        <v>622</v>
      </c>
      <c r="C31" s="14" t="s">
        <v>192</v>
      </c>
      <c r="D31" s="14" t="s">
        <v>193</v>
      </c>
      <c r="E31" s="13">
        <v>13273</v>
      </c>
      <c r="F31" t="s">
        <v>194</v>
      </c>
      <c r="G31" s="15">
        <v>85</v>
      </c>
      <c r="H31" s="15">
        <v>84</v>
      </c>
      <c r="I31" s="15">
        <v>89</v>
      </c>
      <c r="J31" s="15">
        <v>91</v>
      </c>
      <c r="K31" s="15">
        <v>88</v>
      </c>
      <c r="L31" s="15">
        <v>90</v>
      </c>
      <c r="M31" s="7">
        <f t="shared" si="0"/>
        <v>527</v>
      </c>
      <c r="O31" s="15">
        <v>83</v>
      </c>
      <c r="P31" s="15">
        <v>88</v>
      </c>
      <c r="Q31" s="15">
        <v>85</v>
      </c>
      <c r="R31" s="15">
        <v>87</v>
      </c>
      <c r="S31" s="15">
        <v>83</v>
      </c>
      <c r="T31" s="15">
        <v>92</v>
      </c>
      <c r="U31" s="7">
        <f t="shared" si="1"/>
        <v>518</v>
      </c>
      <c r="W31" s="7">
        <v>83</v>
      </c>
      <c r="X31" s="7">
        <v>81</v>
      </c>
      <c r="Y31" s="7">
        <v>86</v>
      </c>
      <c r="Z31" s="7">
        <v>86</v>
      </c>
      <c r="AA31" s="7">
        <v>87</v>
      </c>
      <c r="AB31" s="7">
        <v>87</v>
      </c>
      <c r="AC31" s="7">
        <f t="shared" si="2"/>
        <v>510</v>
      </c>
      <c r="AE31" s="7">
        <f t="shared" si="3"/>
        <v>1555</v>
      </c>
      <c r="AF31" s="7">
        <f t="shared" si="3"/>
        <v>0</v>
      </c>
      <c r="AG31" s="7">
        <f t="shared" si="4"/>
        <v>1555</v>
      </c>
    </row>
    <row r="32" spans="1:35" ht="18" customHeight="1" x14ac:dyDescent="0.35">
      <c r="A32" s="13">
        <v>19</v>
      </c>
      <c r="B32" s="13">
        <v>593</v>
      </c>
      <c r="C32" s="14" t="s">
        <v>195</v>
      </c>
      <c r="D32" s="14" t="s">
        <v>196</v>
      </c>
      <c r="E32" s="13">
        <v>13537</v>
      </c>
      <c r="F32" t="s">
        <v>101</v>
      </c>
      <c r="G32" s="15">
        <v>79</v>
      </c>
      <c r="H32" s="15">
        <v>86</v>
      </c>
      <c r="I32" s="15">
        <v>84</v>
      </c>
      <c r="J32" s="15">
        <v>88</v>
      </c>
      <c r="K32" s="15">
        <v>85</v>
      </c>
      <c r="L32" s="15">
        <v>79</v>
      </c>
      <c r="M32" s="7">
        <f t="shared" si="0"/>
        <v>501</v>
      </c>
      <c r="N32" s="7"/>
      <c r="O32" s="15">
        <v>87</v>
      </c>
      <c r="P32" s="15">
        <v>86</v>
      </c>
      <c r="Q32" s="15">
        <v>88</v>
      </c>
      <c r="R32" s="15">
        <v>88</v>
      </c>
      <c r="S32" s="15">
        <v>89</v>
      </c>
      <c r="T32" s="15">
        <v>82</v>
      </c>
      <c r="U32" s="7">
        <f t="shared" si="1"/>
        <v>520</v>
      </c>
      <c r="V32" s="7"/>
      <c r="W32" s="7">
        <v>87</v>
      </c>
      <c r="X32" s="7">
        <v>90</v>
      </c>
      <c r="Y32" s="7">
        <v>91</v>
      </c>
      <c r="Z32" s="7">
        <v>83</v>
      </c>
      <c r="AA32" s="7">
        <v>86</v>
      </c>
      <c r="AB32" s="7">
        <v>88</v>
      </c>
      <c r="AC32" s="7">
        <f t="shared" si="2"/>
        <v>525</v>
      </c>
      <c r="AD32" s="7"/>
      <c r="AE32" s="7">
        <f t="shared" si="3"/>
        <v>1546</v>
      </c>
      <c r="AF32" s="7">
        <f t="shared" si="3"/>
        <v>0</v>
      </c>
      <c r="AG32" s="7">
        <f t="shared" si="4"/>
        <v>1546</v>
      </c>
    </row>
    <row r="33" spans="1:33" ht="18" customHeight="1" x14ac:dyDescent="0.35">
      <c r="A33" s="13">
        <v>20</v>
      </c>
      <c r="B33" s="13">
        <v>502</v>
      </c>
      <c r="C33" s="14" t="s">
        <v>23</v>
      </c>
      <c r="D33" s="14" t="s">
        <v>197</v>
      </c>
      <c r="E33" s="13">
        <v>31533</v>
      </c>
      <c r="F33" t="s">
        <v>101</v>
      </c>
      <c r="G33" s="15">
        <v>85</v>
      </c>
      <c r="H33" s="15">
        <v>87</v>
      </c>
      <c r="I33" s="15">
        <v>84</v>
      </c>
      <c r="J33" s="15">
        <v>85</v>
      </c>
      <c r="K33" s="15">
        <v>82</v>
      </c>
      <c r="L33" s="15">
        <v>85</v>
      </c>
      <c r="M33" s="7">
        <f t="shared" si="0"/>
        <v>508</v>
      </c>
      <c r="N33" s="7"/>
      <c r="O33" s="15">
        <v>84</v>
      </c>
      <c r="P33" s="15">
        <v>92</v>
      </c>
      <c r="Q33" s="15">
        <v>84</v>
      </c>
      <c r="R33" s="15">
        <v>86</v>
      </c>
      <c r="S33" s="15">
        <v>81</v>
      </c>
      <c r="T33" s="15">
        <v>91</v>
      </c>
      <c r="U33" s="7">
        <f t="shared" si="1"/>
        <v>518</v>
      </c>
      <c r="V33" s="7"/>
      <c r="W33" s="7">
        <v>84</v>
      </c>
      <c r="X33" s="7">
        <v>89</v>
      </c>
      <c r="Y33" s="7">
        <v>89</v>
      </c>
      <c r="Z33" s="7">
        <v>93</v>
      </c>
      <c r="AA33" s="7">
        <v>79</v>
      </c>
      <c r="AB33" s="7">
        <v>86</v>
      </c>
      <c r="AC33" s="7">
        <f t="shared" si="2"/>
        <v>520</v>
      </c>
      <c r="AD33" s="7"/>
      <c r="AE33" s="7">
        <f t="shared" si="3"/>
        <v>1546</v>
      </c>
      <c r="AF33" s="7">
        <f t="shared" si="3"/>
        <v>0</v>
      </c>
      <c r="AG33" s="7">
        <f t="shared" si="4"/>
        <v>1546</v>
      </c>
    </row>
    <row r="34" spans="1:33" ht="18" customHeight="1" x14ac:dyDescent="0.35">
      <c r="A34" s="13">
        <v>21</v>
      </c>
      <c r="B34" s="13">
        <v>605</v>
      </c>
      <c r="C34" s="14" t="s">
        <v>198</v>
      </c>
      <c r="D34" s="14" t="s">
        <v>199</v>
      </c>
      <c r="E34" s="13">
        <v>17545</v>
      </c>
      <c r="F34" t="s">
        <v>101</v>
      </c>
      <c r="G34" s="15">
        <v>89</v>
      </c>
      <c r="H34" s="15">
        <v>85</v>
      </c>
      <c r="I34" s="15">
        <v>85</v>
      </c>
      <c r="J34" s="15">
        <v>83</v>
      </c>
      <c r="K34" s="15">
        <v>81</v>
      </c>
      <c r="L34" s="15">
        <v>87</v>
      </c>
      <c r="M34" s="7">
        <f t="shared" si="0"/>
        <v>510</v>
      </c>
      <c r="N34" s="7"/>
      <c r="O34" s="15">
        <v>86</v>
      </c>
      <c r="P34" s="15">
        <v>86</v>
      </c>
      <c r="Q34" s="15">
        <v>87</v>
      </c>
      <c r="R34" s="15">
        <v>93</v>
      </c>
      <c r="S34" s="15">
        <v>81</v>
      </c>
      <c r="T34" s="15">
        <v>85</v>
      </c>
      <c r="U34" s="7">
        <f t="shared" si="1"/>
        <v>518</v>
      </c>
      <c r="V34" s="7"/>
      <c r="W34" s="7">
        <v>92</v>
      </c>
      <c r="X34" s="7">
        <v>83</v>
      </c>
      <c r="Y34" s="7">
        <v>86</v>
      </c>
      <c r="Z34" s="7">
        <v>87</v>
      </c>
      <c r="AA34" s="7">
        <v>75</v>
      </c>
      <c r="AB34" s="7">
        <v>88</v>
      </c>
      <c r="AC34" s="7">
        <f t="shared" si="2"/>
        <v>511</v>
      </c>
      <c r="AD34" s="7"/>
      <c r="AE34" s="7">
        <f t="shared" si="3"/>
        <v>1539</v>
      </c>
      <c r="AF34" s="7">
        <f t="shared" si="3"/>
        <v>0</v>
      </c>
      <c r="AG34" s="7">
        <f t="shared" si="4"/>
        <v>1539</v>
      </c>
    </row>
    <row r="35" spans="1:33" ht="18" customHeight="1" x14ac:dyDescent="0.35">
      <c r="A35" s="13">
        <v>22</v>
      </c>
      <c r="B35" s="13">
        <v>621</v>
      </c>
      <c r="C35" s="14" t="s">
        <v>22</v>
      </c>
      <c r="D35" s="14" t="s">
        <v>200</v>
      </c>
      <c r="E35" s="13">
        <v>31606</v>
      </c>
      <c r="F35" t="s">
        <v>94</v>
      </c>
      <c r="G35" s="15">
        <v>86</v>
      </c>
      <c r="H35" s="15">
        <v>81</v>
      </c>
      <c r="I35" s="15">
        <v>83</v>
      </c>
      <c r="J35" s="15">
        <v>74</v>
      </c>
      <c r="K35" s="15">
        <v>79</v>
      </c>
      <c r="L35" s="15">
        <v>87</v>
      </c>
      <c r="M35" s="7">
        <f t="shared" si="0"/>
        <v>490</v>
      </c>
      <c r="N35" s="7"/>
      <c r="O35" s="15">
        <v>77</v>
      </c>
      <c r="P35" s="15">
        <v>88</v>
      </c>
      <c r="Q35" s="15">
        <v>83</v>
      </c>
      <c r="R35" s="15">
        <v>80</v>
      </c>
      <c r="S35" s="15">
        <v>81</v>
      </c>
      <c r="T35" s="15">
        <v>81</v>
      </c>
      <c r="U35" s="7">
        <f t="shared" si="1"/>
        <v>490</v>
      </c>
      <c r="V35" s="7"/>
      <c r="W35" s="7">
        <v>83</v>
      </c>
      <c r="X35" s="7">
        <v>84</v>
      </c>
      <c r="Y35" s="7">
        <v>83</v>
      </c>
      <c r="Z35" s="7">
        <v>85</v>
      </c>
      <c r="AA35" s="7">
        <v>83</v>
      </c>
      <c r="AB35" s="7">
        <v>85</v>
      </c>
      <c r="AC35" s="7">
        <f t="shared" si="2"/>
        <v>503</v>
      </c>
      <c r="AD35" s="7"/>
      <c r="AE35" s="7">
        <f t="shared" si="3"/>
        <v>1483</v>
      </c>
      <c r="AF35" s="7">
        <f t="shared" si="3"/>
        <v>0</v>
      </c>
      <c r="AG35" s="7">
        <f t="shared" si="4"/>
        <v>1483</v>
      </c>
    </row>
    <row r="36" spans="1:33" ht="18" customHeight="1" x14ac:dyDescent="0.35">
      <c r="A36" s="13">
        <v>23</v>
      </c>
      <c r="B36" s="13">
        <v>579</v>
      </c>
      <c r="C36" s="14" t="s">
        <v>201</v>
      </c>
      <c r="D36" s="14" t="s">
        <v>202</v>
      </c>
      <c r="E36" s="13">
        <v>29031</v>
      </c>
      <c r="F36" t="s">
        <v>163</v>
      </c>
      <c r="G36" s="15">
        <v>84</v>
      </c>
      <c r="H36" s="15">
        <v>75</v>
      </c>
      <c r="I36" s="15">
        <v>79</v>
      </c>
      <c r="J36" s="15">
        <v>87</v>
      </c>
      <c r="K36" s="15">
        <v>77</v>
      </c>
      <c r="L36" s="15">
        <v>79</v>
      </c>
      <c r="M36" s="7">
        <f t="shared" si="0"/>
        <v>481</v>
      </c>
      <c r="N36" s="7"/>
      <c r="O36" s="15">
        <v>75</v>
      </c>
      <c r="P36" s="15">
        <v>84</v>
      </c>
      <c r="Q36" s="15">
        <v>85</v>
      </c>
      <c r="R36" s="15">
        <v>82</v>
      </c>
      <c r="S36" s="15">
        <v>80</v>
      </c>
      <c r="T36" s="15">
        <v>85</v>
      </c>
      <c r="U36" s="7">
        <f t="shared" si="1"/>
        <v>491</v>
      </c>
      <c r="V36" s="7"/>
      <c r="W36" s="7">
        <v>82</v>
      </c>
      <c r="X36" s="7">
        <v>78</v>
      </c>
      <c r="Y36" s="7">
        <v>86</v>
      </c>
      <c r="Z36" s="7">
        <v>89</v>
      </c>
      <c r="AA36" s="7">
        <v>85</v>
      </c>
      <c r="AB36" s="7">
        <v>84</v>
      </c>
      <c r="AC36" s="7">
        <f t="shared" si="2"/>
        <v>504</v>
      </c>
      <c r="AD36" s="7"/>
      <c r="AE36" s="7">
        <f t="shared" si="3"/>
        <v>1476</v>
      </c>
      <c r="AF36" s="7">
        <f t="shared" si="3"/>
        <v>0</v>
      </c>
      <c r="AG36" s="7">
        <f t="shared" si="4"/>
        <v>1476</v>
      </c>
    </row>
    <row r="37" spans="1:33" ht="18" customHeight="1" x14ac:dyDescent="0.35">
      <c r="A37" s="13">
        <v>24</v>
      </c>
      <c r="B37" s="13">
        <v>560</v>
      </c>
      <c r="C37" s="14" t="s">
        <v>24</v>
      </c>
      <c r="D37" s="14" t="s">
        <v>203</v>
      </c>
      <c r="E37" s="13">
        <v>12905</v>
      </c>
      <c r="F37" t="s">
        <v>101</v>
      </c>
      <c r="G37" s="15">
        <v>73</v>
      </c>
      <c r="H37" s="15">
        <v>74</v>
      </c>
      <c r="I37" s="15">
        <v>77</v>
      </c>
      <c r="J37" s="15">
        <v>80</v>
      </c>
      <c r="K37" s="15">
        <v>88</v>
      </c>
      <c r="L37" s="15">
        <v>85</v>
      </c>
      <c r="M37" s="7">
        <f t="shared" si="0"/>
        <v>477</v>
      </c>
      <c r="O37" s="15">
        <v>82</v>
      </c>
      <c r="P37" s="15">
        <v>86</v>
      </c>
      <c r="Q37" s="15">
        <v>78</v>
      </c>
      <c r="R37" s="15">
        <v>81</v>
      </c>
      <c r="S37" s="15">
        <v>82</v>
      </c>
      <c r="T37" s="15">
        <v>89</v>
      </c>
      <c r="U37" s="7">
        <f t="shared" si="1"/>
        <v>498</v>
      </c>
      <c r="W37" s="7">
        <v>83</v>
      </c>
      <c r="X37" s="7">
        <v>83</v>
      </c>
      <c r="Y37" s="7">
        <v>81</v>
      </c>
      <c r="Z37" s="7">
        <v>80</v>
      </c>
      <c r="AA37" s="7">
        <v>86</v>
      </c>
      <c r="AB37" s="7">
        <v>85</v>
      </c>
      <c r="AC37" s="7">
        <f t="shared" si="2"/>
        <v>498</v>
      </c>
      <c r="AE37" s="7">
        <f t="shared" si="3"/>
        <v>1473</v>
      </c>
      <c r="AF37" s="7">
        <f t="shared" si="3"/>
        <v>0</v>
      </c>
      <c r="AG37" s="7">
        <f t="shared" si="4"/>
        <v>1473</v>
      </c>
    </row>
    <row r="38" spans="1:33" ht="18" customHeight="1" x14ac:dyDescent="0.35">
      <c r="A38" s="13">
        <v>25</v>
      </c>
      <c r="B38" s="13">
        <v>571</v>
      </c>
      <c r="C38" s="14" t="s">
        <v>204</v>
      </c>
      <c r="D38" s="14" t="s">
        <v>205</v>
      </c>
      <c r="E38" s="13">
        <v>29011</v>
      </c>
      <c r="F38" t="s">
        <v>96</v>
      </c>
      <c r="G38" s="15">
        <v>77</v>
      </c>
      <c r="H38" s="15">
        <v>80</v>
      </c>
      <c r="I38" s="15">
        <v>79</v>
      </c>
      <c r="J38" s="15">
        <v>83</v>
      </c>
      <c r="K38" s="15">
        <v>89</v>
      </c>
      <c r="L38" s="15">
        <v>84</v>
      </c>
      <c r="M38" s="7">
        <f t="shared" si="0"/>
        <v>492</v>
      </c>
      <c r="O38" s="15">
        <v>78</v>
      </c>
      <c r="P38" s="15">
        <v>80</v>
      </c>
      <c r="Q38" s="15">
        <v>76</v>
      </c>
      <c r="R38" s="15">
        <v>82</v>
      </c>
      <c r="S38" s="15">
        <v>82</v>
      </c>
      <c r="T38" s="15">
        <v>81</v>
      </c>
      <c r="U38" s="7">
        <f t="shared" si="1"/>
        <v>479</v>
      </c>
      <c r="W38" s="7">
        <v>82</v>
      </c>
      <c r="X38" s="7">
        <v>78</v>
      </c>
      <c r="Y38" s="7">
        <v>74</v>
      </c>
      <c r="Z38" s="7">
        <v>85</v>
      </c>
      <c r="AA38" s="7">
        <v>85</v>
      </c>
      <c r="AB38" s="7">
        <v>76</v>
      </c>
      <c r="AC38" s="7">
        <f t="shared" si="2"/>
        <v>480</v>
      </c>
      <c r="AE38" s="7">
        <f t="shared" si="3"/>
        <v>1451</v>
      </c>
      <c r="AF38" s="7">
        <f t="shared" si="3"/>
        <v>0</v>
      </c>
      <c r="AG38" s="7">
        <f t="shared" si="4"/>
        <v>1451</v>
      </c>
    </row>
    <row r="39" spans="1:33" ht="18" customHeight="1" x14ac:dyDescent="0.35">
      <c r="A39" s="13">
        <v>26</v>
      </c>
      <c r="B39" s="13">
        <v>561</v>
      </c>
      <c r="C39" s="14" t="s">
        <v>25</v>
      </c>
      <c r="D39" s="14" t="s">
        <v>206</v>
      </c>
      <c r="E39" s="13">
        <v>10717</v>
      </c>
      <c r="F39" t="s">
        <v>95</v>
      </c>
      <c r="G39" s="15">
        <v>75</v>
      </c>
      <c r="H39" s="15">
        <v>80</v>
      </c>
      <c r="I39" s="15">
        <v>74</v>
      </c>
      <c r="J39" s="15">
        <v>80</v>
      </c>
      <c r="K39" s="15">
        <v>71</v>
      </c>
      <c r="L39" s="15">
        <v>73</v>
      </c>
      <c r="M39" s="7">
        <f t="shared" si="0"/>
        <v>453</v>
      </c>
      <c r="O39" s="15">
        <v>74</v>
      </c>
      <c r="P39" s="15">
        <v>67</v>
      </c>
      <c r="Q39" s="15">
        <v>88</v>
      </c>
      <c r="R39" s="15">
        <v>74</v>
      </c>
      <c r="S39" s="15">
        <v>79</v>
      </c>
      <c r="T39" s="15">
        <v>65</v>
      </c>
      <c r="U39" s="7">
        <f t="shared" si="1"/>
        <v>447</v>
      </c>
      <c r="W39" s="7">
        <v>77</v>
      </c>
      <c r="X39" s="7">
        <v>77</v>
      </c>
      <c r="Y39" s="7">
        <v>79</v>
      </c>
      <c r="Z39" s="7">
        <v>71</v>
      </c>
      <c r="AA39" s="7">
        <v>80</v>
      </c>
      <c r="AB39" s="7">
        <v>74</v>
      </c>
      <c r="AC39" s="7">
        <f t="shared" si="2"/>
        <v>458</v>
      </c>
      <c r="AE39" s="7">
        <f t="shared" si="3"/>
        <v>1358</v>
      </c>
      <c r="AF39" s="7">
        <f t="shared" si="3"/>
        <v>0</v>
      </c>
      <c r="AG39" s="7">
        <f t="shared" si="4"/>
        <v>1358</v>
      </c>
    </row>
    <row r="40" spans="1:33" ht="18" customHeight="1" x14ac:dyDescent="0.35">
      <c r="A40" s="13">
        <v>27</v>
      </c>
      <c r="B40" s="13">
        <v>542</v>
      </c>
      <c r="C40" s="14" t="s">
        <v>207</v>
      </c>
      <c r="D40" s="14" t="s">
        <v>208</v>
      </c>
      <c r="E40" s="13">
        <v>26433</v>
      </c>
      <c r="F40" t="s">
        <v>96</v>
      </c>
      <c r="G40" s="15">
        <v>61</v>
      </c>
      <c r="H40" s="15">
        <v>73</v>
      </c>
      <c r="I40" s="15">
        <v>60</v>
      </c>
      <c r="J40" s="15">
        <v>73</v>
      </c>
      <c r="K40" s="15">
        <v>79</v>
      </c>
      <c r="L40" s="15">
        <v>68</v>
      </c>
      <c r="M40" s="7">
        <f t="shared" si="0"/>
        <v>414</v>
      </c>
      <c r="O40" s="15">
        <v>77</v>
      </c>
      <c r="P40" s="15">
        <v>71</v>
      </c>
      <c r="Q40" s="15">
        <v>80</v>
      </c>
      <c r="R40" s="15">
        <v>70</v>
      </c>
      <c r="S40" s="15">
        <v>76</v>
      </c>
      <c r="T40" s="15">
        <v>80</v>
      </c>
      <c r="U40" s="7">
        <f t="shared" si="1"/>
        <v>454</v>
      </c>
      <c r="W40" s="7">
        <v>80</v>
      </c>
      <c r="X40" s="7">
        <v>71</v>
      </c>
      <c r="Y40" s="7">
        <v>76</v>
      </c>
      <c r="Z40" s="7">
        <v>72</v>
      </c>
      <c r="AA40" s="7">
        <v>70</v>
      </c>
      <c r="AB40" s="7">
        <v>68</v>
      </c>
      <c r="AC40" s="7">
        <f t="shared" si="2"/>
        <v>437</v>
      </c>
      <c r="AE40" s="7">
        <f t="shared" si="3"/>
        <v>1305</v>
      </c>
      <c r="AF40" s="7">
        <f t="shared" si="3"/>
        <v>0</v>
      </c>
      <c r="AG40" s="7">
        <f t="shared" si="4"/>
        <v>1305</v>
      </c>
    </row>
    <row r="41" spans="1:33" ht="18" customHeight="1" x14ac:dyDescent="0.35"/>
    <row r="42" spans="1:33" ht="18" customHeight="1" x14ac:dyDescent="0.35"/>
  </sheetData>
  <mergeCells count="4">
    <mergeCell ref="A1:AG1"/>
    <mergeCell ref="A2:AG2"/>
    <mergeCell ref="A4:AG4"/>
    <mergeCell ref="A5:AG5"/>
  </mergeCells>
  <phoneticPr fontId="0" type="noConversion"/>
  <conditionalFormatting sqref="H2:BQ2 H5:BQ6">
    <cfRule type="cellIs" dxfId="3" priority="1" stopIfTrue="1" operator="equal">
      <formula>100</formula>
    </cfRule>
  </conditionalFormatting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3"/>
  <sheetViews>
    <sheetView workbookViewId="0">
      <selection sqref="A1:AR1"/>
    </sheetView>
  </sheetViews>
  <sheetFormatPr defaultRowHeight="13" x14ac:dyDescent="0.3"/>
  <cols>
    <col min="1" max="1" width="1" customWidth="1"/>
    <col min="2" max="2" width="5.1796875" customWidth="1"/>
    <col min="3" max="3" width="7" hidden="1" customWidth="1"/>
    <col min="4" max="4" width="10.453125" style="43" bestFit="1" customWidth="1"/>
    <col min="5" max="5" width="11.453125" style="43" customWidth="1"/>
    <col min="6" max="6" width="9.7265625" hidden="1" customWidth="1"/>
    <col min="7" max="7" width="9.81640625" hidden="1" customWidth="1"/>
    <col min="8" max="8" width="5.453125" style="13" hidden="1" customWidth="1"/>
    <col min="9" max="13" width="5.1796875" style="13" hidden="1" customWidth="1"/>
    <col min="14" max="14" width="5.1796875" style="13" customWidth="1"/>
    <col min="15" max="15" width="5.54296875" style="13" hidden="1" customWidth="1"/>
    <col min="16" max="17" width="7" style="13" hidden="1" customWidth="1"/>
    <col min="18" max="19" width="5.7265625" style="13" hidden="1" customWidth="1"/>
    <col min="20" max="20" width="7" style="13" hidden="1" customWidth="1"/>
    <col min="21" max="23" width="5.7265625" style="13" hidden="1" customWidth="1"/>
    <col min="24" max="24" width="5.81640625" style="13" hidden="1" customWidth="1"/>
    <col min="25" max="25" width="7.453125" customWidth="1"/>
    <col min="26" max="26" width="7" hidden="1" customWidth="1"/>
    <col min="27" max="31" width="5.1796875" hidden="1" customWidth="1"/>
    <col min="32" max="32" width="5.1796875" customWidth="1"/>
    <col min="33" max="33" width="7" style="48" customWidth="1"/>
    <col min="34" max="34" width="7" hidden="1" customWidth="1"/>
    <col min="35" max="35" width="5.453125" hidden="1" customWidth="1"/>
    <col min="36" max="39" width="5.1796875" hidden="1" customWidth="1"/>
    <col min="40" max="40" width="6.1796875" customWidth="1"/>
    <col min="41" max="41" width="7.81640625" customWidth="1"/>
    <col min="42" max="42" width="8.26953125" customWidth="1"/>
    <col min="43" max="43" width="7.7265625" bestFit="1" customWidth="1"/>
    <col min="44" max="44" width="8.26953125" bestFit="1" customWidth="1"/>
  </cols>
  <sheetData>
    <row r="1" spans="1:44" s="3" customFormat="1" ht="15.5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</row>
    <row r="2" spans="1:44" s="3" customFormat="1" ht="15.5" x14ac:dyDescent="0.3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pans="1:44" s="3" customFormat="1" ht="15.5" x14ac:dyDescent="0.35">
      <c r="C3" s="4"/>
      <c r="D3" s="2"/>
      <c r="E3" s="2"/>
      <c r="F3" s="4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4"/>
      <c r="Z3" s="4"/>
      <c r="AA3" s="4"/>
      <c r="AB3" s="4"/>
      <c r="AC3" s="4"/>
      <c r="AD3" s="4"/>
      <c r="AE3" s="4"/>
      <c r="AF3" s="4"/>
      <c r="AG3" s="5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s="3" customFormat="1" ht="15.5" x14ac:dyDescent="0.35">
      <c r="A4" s="51" t="s">
        <v>221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</row>
    <row r="5" spans="1:44" s="3" customFormat="1" ht="15.5" x14ac:dyDescent="0.35">
      <c r="A5" s="51" t="s">
        <v>249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</row>
    <row r="6" spans="1:44" s="3" customFormat="1" ht="15.5" x14ac:dyDescent="0.35">
      <c r="A6" s="55">
        <v>39583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</row>
    <row r="7" spans="1:44" s="3" customFormat="1" ht="15.5" x14ac:dyDescent="0.35">
      <c r="A7" s="55" t="s">
        <v>222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</row>
    <row r="8" spans="1:44" s="3" customFormat="1" ht="15.5" x14ac:dyDescent="0.35">
      <c r="C8" s="4"/>
      <c r="D8" s="2"/>
      <c r="E8" s="2"/>
      <c r="F8" s="4"/>
      <c r="G8" s="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AG8" s="22"/>
      <c r="AP8" s="3" t="s">
        <v>2</v>
      </c>
      <c r="AQ8" s="3" t="s">
        <v>3</v>
      </c>
      <c r="AR8" s="3" t="s">
        <v>26</v>
      </c>
    </row>
    <row r="9" spans="1:44" s="6" customFormat="1" ht="15.5" x14ac:dyDescent="0.35">
      <c r="D9" s="6" t="s">
        <v>4</v>
      </c>
      <c r="H9" s="1"/>
      <c r="I9" s="1"/>
      <c r="J9" s="1"/>
      <c r="K9" s="1"/>
      <c r="L9" s="1"/>
      <c r="M9" s="1"/>
      <c r="N9" s="2" t="s">
        <v>102</v>
      </c>
      <c r="O9" s="1"/>
      <c r="P9" s="1"/>
      <c r="Q9" s="1"/>
      <c r="R9" s="1"/>
      <c r="S9" s="1"/>
      <c r="T9" s="1"/>
      <c r="U9" s="1"/>
      <c r="V9" s="1"/>
      <c r="W9" s="1"/>
      <c r="X9" s="1"/>
      <c r="AG9" s="23"/>
      <c r="AP9" s="7">
        <v>1794</v>
      </c>
      <c r="AQ9" s="6">
        <v>208.6</v>
      </c>
      <c r="AR9" s="41">
        <f>SUM(AP9:AQ9)</f>
        <v>2002.6</v>
      </c>
    </row>
    <row r="10" spans="1:44" s="6" customFormat="1" ht="15.5" x14ac:dyDescent="0.35">
      <c r="D10" s="6" t="s">
        <v>5</v>
      </c>
      <c r="H10" s="1"/>
      <c r="I10" s="1"/>
      <c r="J10" s="1"/>
      <c r="K10" s="1"/>
      <c r="L10" s="1"/>
      <c r="M10" s="1"/>
      <c r="N10" s="2" t="s">
        <v>223</v>
      </c>
      <c r="O10" s="1"/>
      <c r="P10" s="1"/>
      <c r="Q10" s="1"/>
      <c r="R10" s="1"/>
      <c r="S10" s="1"/>
      <c r="T10" s="1"/>
      <c r="U10" s="1"/>
      <c r="V10" s="1"/>
      <c r="W10" s="1"/>
      <c r="X10" s="1"/>
      <c r="AG10" s="23"/>
      <c r="AP10" s="7">
        <v>1793</v>
      </c>
      <c r="AQ10" s="6">
        <v>209.1</v>
      </c>
      <c r="AR10" s="41">
        <f>SUM(AP10:AQ10)</f>
        <v>2002.1</v>
      </c>
    </row>
    <row r="11" spans="1:44" s="6" customFormat="1" ht="15.5" x14ac:dyDescent="0.35">
      <c r="D11" s="6" t="s">
        <v>6</v>
      </c>
      <c r="H11" s="1"/>
      <c r="I11" s="1"/>
      <c r="J11" s="1"/>
      <c r="K11" s="1"/>
      <c r="L11" s="1"/>
      <c r="M11" s="1"/>
      <c r="N11" s="2" t="s">
        <v>103</v>
      </c>
      <c r="O11" s="1"/>
      <c r="P11" s="1"/>
      <c r="Q11" s="1"/>
      <c r="R11" s="1"/>
      <c r="S11" s="1"/>
      <c r="T11" s="1"/>
      <c r="U11" s="1"/>
      <c r="V11" s="1"/>
      <c r="W11" s="1"/>
      <c r="X11" s="1"/>
      <c r="AG11" s="23"/>
      <c r="AP11" s="7">
        <v>1790</v>
      </c>
      <c r="AQ11" s="6">
        <v>209.5</v>
      </c>
      <c r="AR11" s="41">
        <f>SUM(AP11:AQ11)</f>
        <v>1999.5</v>
      </c>
    </row>
    <row r="12" spans="1:44" s="3" customFormat="1" ht="15.5" x14ac:dyDescent="0.35">
      <c r="A12" s="4"/>
      <c r="B12" s="4"/>
      <c r="C12" s="4"/>
      <c r="D12" s="2"/>
      <c r="E12" s="2"/>
      <c r="F12" s="4"/>
      <c r="G12" s="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AG12" s="22"/>
    </row>
    <row r="13" spans="1:44" s="3" customFormat="1" ht="31" x14ac:dyDescent="0.35">
      <c r="A13" s="1" t="s">
        <v>224</v>
      </c>
      <c r="B13" s="1" t="s">
        <v>7</v>
      </c>
      <c r="C13" s="8" t="s">
        <v>8</v>
      </c>
      <c r="D13" s="42" t="s">
        <v>9</v>
      </c>
      <c r="E13" s="42" t="s">
        <v>10</v>
      </c>
      <c r="F13" s="10" t="s">
        <v>92</v>
      </c>
      <c r="G13" s="10" t="s">
        <v>93</v>
      </c>
      <c r="H13" s="1">
        <v>1</v>
      </c>
      <c r="I13" s="1">
        <v>2</v>
      </c>
      <c r="J13" s="1">
        <v>3</v>
      </c>
      <c r="K13" s="1">
        <v>4</v>
      </c>
      <c r="L13" s="1">
        <v>5</v>
      </c>
      <c r="M13" s="1">
        <v>6</v>
      </c>
      <c r="N13" s="1" t="s">
        <v>11</v>
      </c>
      <c r="O13" s="1">
        <v>1</v>
      </c>
      <c r="P13" s="1">
        <v>2</v>
      </c>
      <c r="Q13" s="1">
        <v>3</v>
      </c>
      <c r="R13" s="1">
        <v>4</v>
      </c>
      <c r="S13" s="1">
        <v>5</v>
      </c>
      <c r="T13" s="1">
        <v>6</v>
      </c>
      <c r="U13" s="1">
        <v>7</v>
      </c>
      <c r="V13" s="1">
        <v>8</v>
      </c>
      <c r="W13" s="1">
        <v>9</v>
      </c>
      <c r="X13" s="1">
        <v>10</v>
      </c>
      <c r="Y13" s="1" t="s">
        <v>12</v>
      </c>
      <c r="Z13" s="1">
        <v>1</v>
      </c>
      <c r="AA13" s="1">
        <v>2</v>
      </c>
      <c r="AB13" s="1">
        <v>3</v>
      </c>
      <c r="AC13" s="1">
        <v>4</v>
      </c>
      <c r="AD13" s="1">
        <v>5</v>
      </c>
      <c r="AE13" s="1">
        <v>6</v>
      </c>
      <c r="AF13" s="1" t="s">
        <v>13</v>
      </c>
      <c r="AG13" s="7" t="s">
        <v>14</v>
      </c>
      <c r="AH13" s="1">
        <v>1</v>
      </c>
      <c r="AI13" s="1">
        <v>2</v>
      </c>
      <c r="AJ13" s="1">
        <v>3</v>
      </c>
      <c r="AK13" s="1">
        <v>4</v>
      </c>
      <c r="AL13" s="1">
        <v>5</v>
      </c>
      <c r="AM13" s="1">
        <v>6</v>
      </c>
      <c r="AN13" s="1" t="s">
        <v>27</v>
      </c>
      <c r="AO13" s="1" t="s">
        <v>28</v>
      </c>
      <c r="AP13" s="11" t="s">
        <v>15</v>
      </c>
      <c r="AQ13" s="11" t="s">
        <v>16</v>
      </c>
      <c r="AR13" s="11" t="s">
        <v>17</v>
      </c>
    </row>
    <row r="14" spans="1:44" ht="15.5" x14ac:dyDescent="0.35">
      <c r="A14" s="13"/>
      <c r="B14" s="13">
        <v>1</v>
      </c>
      <c r="C14" s="13">
        <v>505</v>
      </c>
      <c r="D14" s="43" t="s">
        <v>29</v>
      </c>
      <c r="E14" s="43" t="s">
        <v>30</v>
      </c>
      <c r="F14" s="13">
        <v>844</v>
      </c>
      <c r="G14" t="s">
        <v>96</v>
      </c>
      <c r="H14" s="16">
        <v>100</v>
      </c>
      <c r="I14" s="16">
        <v>100</v>
      </c>
      <c r="J14" s="16">
        <v>100</v>
      </c>
      <c r="K14" s="16">
        <v>98</v>
      </c>
      <c r="L14" s="16">
        <v>100</v>
      </c>
      <c r="M14" s="16">
        <v>100</v>
      </c>
      <c r="N14" s="1">
        <f t="shared" ref="N14:N62" si="0">SUM(H14,I14,J14,K14,L14,M14)</f>
        <v>598</v>
      </c>
      <c r="O14" s="7">
        <v>10.4</v>
      </c>
      <c r="P14" s="7">
        <v>10.5</v>
      </c>
      <c r="Q14" s="7">
        <v>10</v>
      </c>
      <c r="R14" s="7">
        <v>10.6</v>
      </c>
      <c r="S14" s="7">
        <v>10.1</v>
      </c>
      <c r="T14" s="7">
        <v>10.1</v>
      </c>
      <c r="U14" s="7">
        <v>10.7</v>
      </c>
      <c r="V14" s="7">
        <v>10.8</v>
      </c>
      <c r="W14" s="7">
        <v>10.7</v>
      </c>
      <c r="X14" s="7">
        <v>10.5</v>
      </c>
      <c r="Y14" s="7">
        <f>SUM(O14:X14)</f>
        <v>104.4</v>
      </c>
      <c r="Z14" s="16">
        <v>100</v>
      </c>
      <c r="AA14" s="16">
        <v>100</v>
      </c>
      <c r="AB14" s="16">
        <v>100</v>
      </c>
      <c r="AC14" s="16">
        <v>100</v>
      </c>
      <c r="AD14" s="16">
        <v>99</v>
      </c>
      <c r="AE14" s="16">
        <v>100</v>
      </c>
      <c r="AF14" s="1">
        <f t="shared" ref="AF14:AF62" si="1">SUM(Z14,AA14,AB14,AC14,AD14,AE14)</f>
        <v>599</v>
      </c>
      <c r="AG14" s="7">
        <v>104.2</v>
      </c>
      <c r="AH14" s="16">
        <v>100</v>
      </c>
      <c r="AI14" s="16">
        <v>99</v>
      </c>
      <c r="AJ14" s="16">
        <v>99</v>
      </c>
      <c r="AK14" s="16">
        <v>99</v>
      </c>
      <c r="AL14" s="16">
        <v>100</v>
      </c>
      <c r="AM14" s="16">
        <v>100</v>
      </c>
      <c r="AN14" s="1">
        <f t="shared" ref="AN14:AN62" si="2">SUM(AH14:AM14)</f>
        <v>597</v>
      </c>
      <c r="AO14" s="44"/>
      <c r="AP14" s="7">
        <f t="shared" ref="AP14:AP63" si="3">SUM(N14,AF14,AN14)</f>
        <v>1794</v>
      </c>
      <c r="AQ14" s="7">
        <f t="shared" ref="AQ14:AQ25" si="4">SUM(Y14,AG14,AO14)</f>
        <v>208.60000000000002</v>
      </c>
      <c r="AR14" s="7">
        <f t="shared" ref="AR14:AR63" si="5">SUM(AP14,AQ14)</f>
        <v>2002.6</v>
      </c>
    </row>
    <row r="15" spans="1:44" ht="15.5" x14ac:dyDescent="0.35">
      <c r="A15" s="13"/>
      <c r="B15" s="13">
        <v>2</v>
      </c>
      <c r="C15" s="13">
        <v>613</v>
      </c>
      <c r="D15" s="43" t="s">
        <v>20</v>
      </c>
      <c r="E15" s="43" t="s">
        <v>225</v>
      </c>
      <c r="F15" s="13">
        <v>839</v>
      </c>
      <c r="G15" t="s">
        <v>95</v>
      </c>
      <c r="H15" s="16">
        <v>100</v>
      </c>
      <c r="I15" s="16">
        <v>100</v>
      </c>
      <c r="J15" s="16">
        <v>100</v>
      </c>
      <c r="K15" s="16">
        <v>99</v>
      </c>
      <c r="L15" s="16">
        <v>100</v>
      </c>
      <c r="M15" s="16">
        <v>100</v>
      </c>
      <c r="N15" s="1">
        <f t="shared" si="0"/>
        <v>599</v>
      </c>
      <c r="O15" s="7">
        <v>9.8000000000000007</v>
      </c>
      <c r="P15" s="7">
        <v>10.3</v>
      </c>
      <c r="Q15" s="7">
        <v>10.6</v>
      </c>
      <c r="R15" s="7">
        <v>10.3</v>
      </c>
      <c r="S15" s="7">
        <v>10</v>
      </c>
      <c r="T15" s="7">
        <v>10.4</v>
      </c>
      <c r="U15" s="7">
        <v>10.6</v>
      </c>
      <c r="V15" s="7">
        <v>10.6</v>
      </c>
      <c r="W15" s="7">
        <v>10.7</v>
      </c>
      <c r="X15" s="7">
        <v>10.1</v>
      </c>
      <c r="Y15" s="7"/>
      <c r="Z15" s="16">
        <v>100</v>
      </c>
      <c r="AA15" s="16">
        <v>99</v>
      </c>
      <c r="AB15" s="16">
        <v>99</v>
      </c>
      <c r="AC15" s="16">
        <v>100</v>
      </c>
      <c r="AD15" s="16">
        <v>98</v>
      </c>
      <c r="AE15" s="16">
        <v>99</v>
      </c>
      <c r="AF15" s="1">
        <f t="shared" si="1"/>
        <v>595</v>
      </c>
      <c r="AG15" s="7">
        <v>104.9</v>
      </c>
      <c r="AH15" s="16">
        <v>100</v>
      </c>
      <c r="AI15" s="16">
        <v>100</v>
      </c>
      <c r="AJ15" s="16">
        <v>100</v>
      </c>
      <c r="AK15" s="16">
        <v>99</v>
      </c>
      <c r="AL15" s="16">
        <v>99</v>
      </c>
      <c r="AM15" s="16">
        <v>100</v>
      </c>
      <c r="AN15" s="1">
        <f t="shared" si="2"/>
        <v>598</v>
      </c>
      <c r="AO15" s="24">
        <v>104.2</v>
      </c>
      <c r="AP15" s="7">
        <f t="shared" si="3"/>
        <v>1792</v>
      </c>
      <c r="AQ15" s="7">
        <f t="shared" si="4"/>
        <v>209.10000000000002</v>
      </c>
      <c r="AR15" s="7">
        <f t="shared" si="5"/>
        <v>2001.1</v>
      </c>
    </row>
    <row r="16" spans="1:44" ht="15.5" x14ac:dyDescent="0.35">
      <c r="A16" s="13"/>
      <c r="B16" s="13">
        <v>3</v>
      </c>
      <c r="C16" s="13">
        <v>590</v>
      </c>
      <c r="D16" s="43" t="s">
        <v>18</v>
      </c>
      <c r="E16" s="43" t="s">
        <v>33</v>
      </c>
      <c r="F16" s="13">
        <v>99</v>
      </c>
      <c r="G16" t="s">
        <v>96</v>
      </c>
      <c r="H16" s="16">
        <v>99</v>
      </c>
      <c r="I16" s="16">
        <v>100</v>
      </c>
      <c r="J16" s="16">
        <v>99</v>
      </c>
      <c r="K16" s="16">
        <v>100</v>
      </c>
      <c r="L16" s="16">
        <v>99</v>
      </c>
      <c r="M16" s="16">
        <v>100</v>
      </c>
      <c r="N16" s="1">
        <f t="shared" si="0"/>
        <v>597</v>
      </c>
      <c r="O16" s="7">
        <v>10.4</v>
      </c>
      <c r="P16" s="7">
        <v>9.9</v>
      </c>
      <c r="Q16" s="7">
        <v>10.3</v>
      </c>
      <c r="R16" s="7">
        <v>10.4</v>
      </c>
      <c r="S16" s="7">
        <v>10.4</v>
      </c>
      <c r="T16" s="7">
        <v>10.3</v>
      </c>
      <c r="U16" s="7">
        <v>10.4</v>
      </c>
      <c r="V16" s="7">
        <v>10.3</v>
      </c>
      <c r="W16" s="7">
        <v>10.6</v>
      </c>
      <c r="X16" s="7">
        <v>9.9</v>
      </c>
      <c r="Y16" s="7"/>
      <c r="Z16" s="16">
        <v>99</v>
      </c>
      <c r="AA16" s="16">
        <v>100</v>
      </c>
      <c r="AB16" s="16">
        <v>100</v>
      </c>
      <c r="AC16" s="16">
        <v>100</v>
      </c>
      <c r="AD16" s="16">
        <v>99</v>
      </c>
      <c r="AE16" s="16">
        <v>99</v>
      </c>
      <c r="AF16" s="1">
        <f t="shared" si="1"/>
        <v>597</v>
      </c>
      <c r="AG16" s="7">
        <v>103</v>
      </c>
      <c r="AH16" s="16">
        <v>99</v>
      </c>
      <c r="AI16" s="16">
        <v>100</v>
      </c>
      <c r="AJ16" s="16">
        <v>99</v>
      </c>
      <c r="AK16" s="16">
        <v>100</v>
      </c>
      <c r="AL16" s="16">
        <v>100</v>
      </c>
      <c r="AM16" s="16">
        <v>98</v>
      </c>
      <c r="AN16" s="1">
        <f t="shared" si="2"/>
        <v>596</v>
      </c>
      <c r="AO16" s="7">
        <v>106.5</v>
      </c>
      <c r="AP16" s="7">
        <f t="shared" si="3"/>
        <v>1790</v>
      </c>
      <c r="AQ16" s="7">
        <f t="shared" si="4"/>
        <v>209.5</v>
      </c>
      <c r="AR16" s="7">
        <f t="shared" si="5"/>
        <v>1999.5</v>
      </c>
    </row>
    <row r="17" spans="1:46" ht="15.5" x14ac:dyDescent="0.35">
      <c r="A17" s="13"/>
      <c r="B17" s="13">
        <v>4</v>
      </c>
      <c r="C17" s="13">
        <v>576</v>
      </c>
      <c r="D17" s="43" t="s">
        <v>29</v>
      </c>
      <c r="E17" s="43" t="s">
        <v>37</v>
      </c>
      <c r="F17" s="13">
        <v>14786</v>
      </c>
      <c r="G17" t="s">
        <v>95</v>
      </c>
      <c r="H17" s="16">
        <v>100</v>
      </c>
      <c r="I17" s="16">
        <v>98</v>
      </c>
      <c r="J17" s="16">
        <v>100</v>
      </c>
      <c r="K17" s="16">
        <v>100</v>
      </c>
      <c r="L17" s="16">
        <v>100</v>
      </c>
      <c r="M17" s="16">
        <v>97</v>
      </c>
      <c r="N17" s="1">
        <f t="shared" si="0"/>
        <v>595</v>
      </c>
      <c r="O17" s="7">
        <v>10.199999999999999</v>
      </c>
      <c r="P17" s="7">
        <v>10.8</v>
      </c>
      <c r="Q17" s="7">
        <v>10.4</v>
      </c>
      <c r="R17" s="7">
        <v>10.7</v>
      </c>
      <c r="S17" s="7">
        <v>10.1</v>
      </c>
      <c r="T17" s="7">
        <v>10.1</v>
      </c>
      <c r="U17" s="7">
        <v>9.9</v>
      </c>
      <c r="V17" s="7">
        <v>10.3</v>
      </c>
      <c r="W17" s="7">
        <v>10.199999999999999</v>
      </c>
      <c r="X17" s="7">
        <v>9.9</v>
      </c>
      <c r="Y17" s="7"/>
      <c r="Z17" s="16">
        <v>100</v>
      </c>
      <c r="AA17" s="16">
        <v>100</v>
      </c>
      <c r="AB17" s="16">
        <v>100</v>
      </c>
      <c r="AC17" s="16">
        <v>98</v>
      </c>
      <c r="AD17" s="16">
        <v>99</v>
      </c>
      <c r="AE17" s="16">
        <v>100</v>
      </c>
      <c r="AF17" s="1">
        <f t="shared" si="1"/>
        <v>597</v>
      </c>
      <c r="AG17" s="7">
        <v>104</v>
      </c>
      <c r="AH17" s="16">
        <v>100</v>
      </c>
      <c r="AI17" s="16">
        <v>100</v>
      </c>
      <c r="AJ17" s="16">
        <v>100</v>
      </c>
      <c r="AK17" s="16">
        <v>99</v>
      </c>
      <c r="AL17" s="16">
        <v>100</v>
      </c>
      <c r="AM17" s="16">
        <v>99</v>
      </c>
      <c r="AN17" s="1">
        <f t="shared" si="2"/>
        <v>598</v>
      </c>
      <c r="AO17" s="7">
        <v>103.9</v>
      </c>
      <c r="AP17" s="7">
        <f t="shared" si="3"/>
        <v>1790</v>
      </c>
      <c r="AQ17" s="7">
        <f t="shared" si="4"/>
        <v>207.9</v>
      </c>
      <c r="AR17" s="7">
        <f t="shared" si="5"/>
        <v>1997.9</v>
      </c>
    </row>
    <row r="18" spans="1:46" ht="15.5" x14ac:dyDescent="0.35">
      <c r="A18" s="13"/>
      <c r="B18" s="13">
        <v>5</v>
      </c>
      <c r="C18" s="13">
        <v>618</v>
      </c>
      <c r="D18" s="43" t="s">
        <v>31</v>
      </c>
      <c r="E18" s="43" t="s">
        <v>32</v>
      </c>
      <c r="F18" s="13">
        <v>100255</v>
      </c>
      <c r="G18" t="s">
        <v>94</v>
      </c>
      <c r="H18" s="16">
        <v>100</v>
      </c>
      <c r="I18" s="16">
        <v>99</v>
      </c>
      <c r="J18" s="16">
        <v>100</v>
      </c>
      <c r="K18" s="16">
        <v>100</v>
      </c>
      <c r="L18" s="16">
        <v>100</v>
      </c>
      <c r="M18" s="16">
        <v>100</v>
      </c>
      <c r="N18" s="1">
        <f>SUM(H18,I18,J18,K18,L18,M18)</f>
        <v>599</v>
      </c>
      <c r="O18" s="7">
        <v>10.6</v>
      </c>
      <c r="P18" s="7">
        <v>10.1</v>
      </c>
      <c r="Q18" s="7">
        <v>10.3</v>
      </c>
      <c r="R18" s="7">
        <v>10.7</v>
      </c>
      <c r="S18" s="7">
        <v>10.7</v>
      </c>
      <c r="T18" s="7">
        <v>10.199999999999999</v>
      </c>
      <c r="U18" s="7">
        <v>10.7</v>
      </c>
      <c r="V18" s="7">
        <v>10</v>
      </c>
      <c r="W18" s="7">
        <v>10.3</v>
      </c>
      <c r="X18" s="7">
        <v>9.8000000000000007</v>
      </c>
      <c r="Y18" s="7">
        <f>SUM(O18:X18)</f>
        <v>103.4</v>
      </c>
      <c r="Z18" s="16">
        <v>100</v>
      </c>
      <c r="AA18" s="16">
        <v>100</v>
      </c>
      <c r="AB18" s="16">
        <v>100</v>
      </c>
      <c r="AC18" s="16">
        <v>100</v>
      </c>
      <c r="AD18" s="16">
        <v>99</v>
      </c>
      <c r="AE18" s="16">
        <v>98</v>
      </c>
      <c r="AF18" s="1">
        <f>SUM(Z18,AA18,AB18,AC18,AD18,AE18)</f>
        <v>597</v>
      </c>
      <c r="AG18" s="7"/>
      <c r="AH18" s="16">
        <v>99</v>
      </c>
      <c r="AI18" s="16">
        <v>99</v>
      </c>
      <c r="AJ18" s="16">
        <v>98</v>
      </c>
      <c r="AK18" s="16">
        <v>100</v>
      </c>
      <c r="AL18" s="16">
        <v>99</v>
      </c>
      <c r="AM18" s="16">
        <v>99</v>
      </c>
      <c r="AN18" s="1">
        <f>SUM(AH18:AM18)</f>
        <v>594</v>
      </c>
      <c r="AO18" s="7">
        <v>103.9</v>
      </c>
      <c r="AP18" s="7">
        <f>SUM(N18,AF18,AN18)</f>
        <v>1790</v>
      </c>
      <c r="AQ18" s="7">
        <f t="shared" si="4"/>
        <v>207.3</v>
      </c>
      <c r="AR18" s="7">
        <f>SUM(AP18,AQ18)</f>
        <v>1997.3</v>
      </c>
    </row>
    <row r="19" spans="1:46" ht="15.5" x14ac:dyDescent="0.35">
      <c r="A19" s="13"/>
      <c r="B19" s="13">
        <v>6</v>
      </c>
      <c r="C19" s="13">
        <v>509</v>
      </c>
      <c r="D19" s="43" t="s">
        <v>39</v>
      </c>
      <c r="E19" s="43" t="s">
        <v>40</v>
      </c>
      <c r="F19" s="13">
        <v>718</v>
      </c>
      <c r="G19" t="s">
        <v>95</v>
      </c>
      <c r="H19" s="16">
        <v>99</v>
      </c>
      <c r="I19" s="16">
        <v>99</v>
      </c>
      <c r="J19" s="16">
        <v>100</v>
      </c>
      <c r="K19" s="16">
        <v>98</v>
      </c>
      <c r="L19" s="16">
        <v>99</v>
      </c>
      <c r="M19" s="16">
        <v>99</v>
      </c>
      <c r="N19" s="1">
        <f t="shared" si="0"/>
        <v>594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16">
        <v>99</v>
      </c>
      <c r="AA19" s="16">
        <v>98</v>
      </c>
      <c r="AB19" s="16">
        <v>99</v>
      </c>
      <c r="AC19" s="16">
        <v>99</v>
      </c>
      <c r="AD19" s="16">
        <v>99</v>
      </c>
      <c r="AE19" s="16">
        <v>100</v>
      </c>
      <c r="AF19" s="1">
        <f t="shared" si="1"/>
        <v>594</v>
      </c>
      <c r="AG19" s="7">
        <v>104.9</v>
      </c>
      <c r="AH19" s="16">
        <v>100</v>
      </c>
      <c r="AI19" s="16">
        <v>100</v>
      </c>
      <c r="AJ19" s="16">
        <v>100</v>
      </c>
      <c r="AK19" s="16">
        <v>99</v>
      </c>
      <c r="AL19" s="16">
        <v>97</v>
      </c>
      <c r="AM19" s="16">
        <v>99</v>
      </c>
      <c r="AN19" s="1">
        <f t="shared" si="2"/>
        <v>595</v>
      </c>
      <c r="AO19" s="45">
        <v>102.9</v>
      </c>
      <c r="AP19" s="7">
        <f>SUM(N19,AF19,AN19)</f>
        <v>1783</v>
      </c>
      <c r="AQ19" s="7">
        <f t="shared" si="4"/>
        <v>207.8</v>
      </c>
      <c r="AR19" s="7">
        <f>SUM(AP19,AQ19)</f>
        <v>1990.8</v>
      </c>
    </row>
    <row r="20" spans="1:46" ht="15.5" x14ac:dyDescent="0.35">
      <c r="A20" s="13"/>
      <c r="B20" s="13">
        <v>7</v>
      </c>
      <c r="C20" s="13">
        <v>632</v>
      </c>
      <c r="D20" s="43" t="s">
        <v>226</v>
      </c>
      <c r="E20" s="43" t="s">
        <v>227</v>
      </c>
      <c r="F20" s="14"/>
      <c r="G20" s="13"/>
      <c r="H20" s="16">
        <v>99</v>
      </c>
      <c r="I20" s="16">
        <v>100</v>
      </c>
      <c r="J20" s="16">
        <v>100</v>
      </c>
      <c r="K20" s="16">
        <v>100</v>
      </c>
      <c r="L20" s="16">
        <v>99</v>
      </c>
      <c r="M20" s="16">
        <v>98</v>
      </c>
      <c r="N20" s="1">
        <f t="shared" si="0"/>
        <v>596</v>
      </c>
      <c r="O20" s="7">
        <v>10.4</v>
      </c>
      <c r="P20" s="7">
        <v>9.6999999999999993</v>
      </c>
      <c r="Q20" s="7">
        <v>10</v>
      </c>
      <c r="R20" s="7">
        <v>10.4</v>
      </c>
      <c r="S20" s="7">
        <v>9.9</v>
      </c>
      <c r="T20" s="7">
        <v>10.5</v>
      </c>
      <c r="U20" s="7">
        <v>9.4</v>
      </c>
      <c r="V20" s="7">
        <v>8.8000000000000007</v>
      </c>
      <c r="W20" s="7">
        <v>10.4</v>
      </c>
      <c r="X20" s="7">
        <v>10.199999999999999</v>
      </c>
      <c r="Y20" s="7">
        <f>SUM(O20:X20)</f>
        <v>99.7</v>
      </c>
      <c r="Z20" s="16">
        <v>99</v>
      </c>
      <c r="AA20" s="16">
        <v>98</v>
      </c>
      <c r="AB20" s="16">
        <v>99</v>
      </c>
      <c r="AC20" s="16">
        <v>99</v>
      </c>
      <c r="AD20" s="16">
        <v>99</v>
      </c>
      <c r="AE20" s="16">
        <v>100</v>
      </c>
      <c r="AF20" s="1">
        <f t="shared" si="1"/>
        <v>594</v>
      </c>
      <c r="AG20" s="7"/>
      <c r="AH20" s="16">
        <v>98</v>
      </c>
      <c r="AI20" s="16">
        <v>99</v>
      </c>
      <c r="AJ20" s="16">
        <v>99</v>
      </c>
      <c r="AK20" s="16">
        <v>100</v>
      </c>
      <c r="AL20" s="16">
        <v>100</v>
      </c>
      <c r="AM20" s="16">
        <v>99</v>
      </c>
      <c r="AN20" s="1">
        <f t="shared" si="2"/>
        <v>595</v>
      </c>
      <c r="AO20" s="7">
        <v>103.2</v>
      </c>
      <c r="AP20" s="7">
        <f t="shared" si="3"/>
        <v>1785</v>
      </c>
      <c r="AQ20" s="7">
        <f t="shared" si="4"/>
        <v>202.9</v>
      </c>
      <c r="AR20" s="7">
        <f t="shared" si="5"/>
        <v>1987.9</v>
      </c>
    </row>
    <row r="21" spans="1:46" ht="15.5" x14ac:dyDescent="0.35">
      <c r="A21" s="13"/>
      <c r="B21" s="13">
        <v>8</v>
      </c>
      <c r="C21" s="13">
        <v>552</v>
      </c>
      <c r="D21" s="43" t="s">
        <v>47</v>
      </c>
      <c r="E21" s="43" t="s">
        <v>48</v>
      </c>
      <c r="F21" s="13">
        <v>14663</v>
      </c>
      <c r="G21" t="s">
        <v>94</v>
      </c>
      <c r="H21" s="16">
        <v>99</v>
      </c>
      <c r="I21" s="16">
        <v>96</v>
      </c>
      <c r="J21" s="16">
        <v>100</v>
      </c>
      <c r="K21" s="16">
        <v>99</v>
      </c>
      <c r="L21" s="16">
        <v>99</v>
      </c>
      <c r="M21" s="16">
        <v>99</v>
      </c>
      <c r="N21" s="1">
        <f t="shared" si="0"/>
        <v>592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16">
        <v>98</v>
      </c>
      <c r="AA21" s="16">
        <v>98</v>
      </c>
      <c r="AB21" s="16">
        <v>99</v>
      </c>
      <c r="AC21" s="16">
        <v>100</v>
      </c>
      <c r="AD21" s="16">
        <v>100</v>
      </c>
      <c r="AE21" s="16">
        <v>98</v>
      </c>
      <c r="AF21" s="1">
        <f t="shared" si="1"/>
        <v>593</v>
      </c>
      <c r="AG21" s="7"/>
      <c r="AH21" s="16">
        <v>99</v>
      </c>
      <c r="AI21" s="16">
        <v>100</v>
      </c>
      <c r="AJ21" s="16">
        <v>100</v>
      </c>
      <c r="AK21" s="16">
        <v>99</v>
      </c>
      <c r="AL21" s="16">
        <v>100</v>
      </c>
      <c r="AM21" s="16">
        <v>99</v>
      </c>
      <c r="AN21" s="1">
        <f t="shared" si="2"/>
        <v>597</v>
      </c>
      <c r="AO21" s="7">
        <v>103.1</v>
      </c>
      <c r="AP21" s="7">
        <f t="shared" si="3"/>
        <v>1782</v>
      </c>
      <c r="AQ21" s="7">
        <f t="shared" si="4"/>
        <v>103.1</v>
      </c>
      <c r="AR21" s="7">
        <f t="shared" si="5"/>
        <v>1885.1</v>
      </c>
    </row>
    <row r="22" spans="1:46" ht="15.5" x14ac:dyDescent="0.35">
      <c r="A22" s="13"/>
      <c r="B22" s="13">
        <v>9</v>
      </c>
      <c r="C22" s="13">
        <v>587</v>
      </c>
      <c r="D22" s="43" t="s">
        <v>24</v>
      </c>
      <c r="E22" s="43" t="s">
        <v>44</v>
      </c>
      <c r="F22" s="13">
        <v>13898</v>
      </c>
      <c r="G22" t="s">
        <v>96</v>
      </c>
      <c r="H22" s="16">
        <v>98</v>
      </c>
      <c r="I22" s="16">
        <v>100</v>
      </c>
      <c r="J22" s="16">
        <v>100</v>
      </c>
      <c r="K22" s="16">
        <v>98</v>
      </c>
      <c r="L22" s="16">
        <v>97</v>
      </c>
      <c r="M22" s="16">
        <v>100</v>
      </c>
      <c r="N22" s="1">
        <f t="shared" si="0"/>
        <v>593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16">
        <v>100</v>
      </c>
      <c r="AA22" s="16">
        <v>100</v>
      </c>
      <c r="AB22" s="16">
        <v>98</v>
      </c>
      <c r="AC22" s="16">
        <v>99</v>
      </c>
      <c r="AD22" s="16">
        <v>99</v>
      </c>
      <c r="AE22" s="16">
        <v>99</v>
      </c>
      <c r="AF22" s="1">
        <f t="shared" si="1"/>
        <v>595</v>
      </c>
      <c r="AG22" s="7">
        <v>101.2</v>
      </c>
      <c r="AH22" s="16">
        <v>100</v>
      </c>
      <c r="AI22" s="16">
        <v>99</v>
      </c>
      <c r="AJ22" s="16">
        <v>99</v>
      </c>
      <c r="AK22" s="16">
        <v>98</v>
      </c>
      <c r="AL22" s="16">
        <v>99</v>
      </c>
      <c r="AM22" s="16">
        <v>99</v>
      </c>
      <c r="AN22" s="1">
        <f t="shared" si="2"/>
        <v>594</v>
      </c>
      <c r="AO22" s="7"/>
      <c r="AP22" s="7">
        <f t="shared" si="3"/>
        <v>1782</v>
      </c>
      <c r="AQ22" s="7">
        <f t="shared" si="4"/>
        <v>101.2</v>
      </c>
      <c r="AR22" s="7">
        <f t="shared" si="5"/>
        <v>1883.2</v>
      </c>
    </row>
    <row r="23" spans="1:46" ht="15.5" x14ac:dyDescent="0.35">
      <c r="A23" s="13"/>
      <c r="B23" s="13">
        <v>10</v>
      </c>
      <c r="C23" s="13">
        <v>551</v>
      </c>
      <c r="D23" s="43" t="s">
        <v>49</v>
      </c>
      <c r="E23" s="43" t="s">
        <v>50</v>
      </c>
      <c r="F23" s="13">
        <v>831</v>
      </c>
      <c r="G23" t="s">
        <v>96</v>
      </c>
      <c r="H23" s="16">
        <v>99</v>
      </c>
      <c r="I23" s="16">
        <v>98</v>
      </c>
      <c r="J23" s="16">
        <v>98</v>
      </c>
      <c r="K23" s="16">
        <v>99</v>
      </c>
      <c r="L23" s="16">
        <v>99</v>
      </c>
      <c r="M23" s="16">
        <v>99</v>
      </c>
      <c r="N23" s="1">
        <f t="shared" si="0"/>
        <v>592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16">
        <v>100</v>
      </c>
      <c r="AA23" s="16">
        <v>98</v>
      </c>
      <c r="AB23" s="16">
        <v>100</v>
      </c>
      <c r="AC23" s="16">
        <v>99</v>
      </c>
      <c r="AD23" s="16">
        <v>99</v>
      </c>
      <c r="AE23" s="16">
        <v>99</v>
      </c>
      <c r="AF23" s="1">
        <f t="shared" si="1"/>
        <v>595</v>
      </c>
      <c r="AG23" s="7">
        <v>103.1</v>
      </c>
      <c r="AH23" s="16">
        <v>100</v>
      </c>
      <c r="AI23" s="16">
        <v>98</v>
      </c>
      <c r="AJ23" s="16">
        <v>99</v>
      </c>
      <c r="AK23" s="16">
        <v>100</v>
      </c>
      <c r="AL23" s="16">
        <v>97</v>
      </c>
      <c r="AM23" s="16">
        <v>99</v>
      </c>
      <c r="AN23" s="1">
        <f t="shared" si="2"/>
        <v>593</v>
      </c>
      <c r="AO23" s="7"/>
      <c r="AP23" s="7">
        <f t="shared" si="3"/>
        <v>1780</v>
      </c>
      <c r="AQ23" s="7">
        <f t="shared" si="4"/>
        <v>103.1</v>
      </c>
      <c r="AR23" s="7">
        <f t="shared" si="5"/>
        <v>1883.1</v>
      </c>
    </row>
    <row r="24" spans="1:46" ht="15.5" x14ac:dyDescent="0.35">
      <c r="A24" s="13"/>
      <c r="B24" s="13">
        <v>11</v>
      </c>
      <c r="C24" s="13">
        <v>609</v>
      </c>
      <c r="D24" s="43" t="s">
        <v>23</v>
      </c>
      <c r="E24" s="43" t="s">
        <v>34</v>
      </c>
      <c r="F24" s="13">
        <v>13480</v>
      </c>
      <c r="G24" t="s">
        <v>96</v>
      </c>
      <c r="H24" s="16">
        <v>99</v>
      </c>
      <c r="I24" s="16">
        <v>100</v>
      </c>
      <c r="J24" s="16">
        <v>99</v>
      </c>
      <c r="K24" s="16">
        <v>99</v>
      </c>
      <c r="L24" s="16">
        <v>99</v>
      </c>
      <c r="M24" s="16">
        <v>100</v>
      </c>
      <c r="N24" s="1">
        <f t="shared" si="0"/>
        <v>596</v>
      </c>
      <c r="O24" s="7">
        <v>10.3</v>
      </c>
      <c r="P24" s="7">
        <v>10.4</v>
      </c>
      <c r="Q24" s="7">
        <v>10.199999999999999</v>
      </c>
      <c r="R24" s="7">
        <v>10.7</v>
      </c>
      <c r="S24" s="7">
        <v>10.7</v>
      </c>
      <c r="T24" s="7">
        <v>10.6</v>
      </c>
      <c r="U24" s="7">
        <v>10.3</v>
      </c>
      <c r="V24" s="7">
        <v>10</v>
      </c>
      <c r="W24" s="7">
        <v>10.5</v>
      </c>
      <c r="X24" s="7">
        <v>9.9</v>
      </c>
      <c r="Y24" s="7">
        <f>SUM(O24:X24)</f>
        <v>103.60000000000001</v>
      </c>
      <c r="Z24" s="16">
        <v>99</v>
      </c>
      <c r="AA24" s="16">
        <v>99</v>
      </c>
      <c r="AB24" s="16">
        <v>98</v>
      </c>
      <c r="AC24" s="16">
        <v>98</v>
      </c>
      <c r="AD24" s="16">
        <v>99</v>
      </c>
      <c r="AE24" s="16">
        <v>99</v>
      </c>
      <c r="AF24" s="1">
        <f t="shared" si="1"/>
        <v>592</v>
      </c>
      <c r="AG24" s="7"/>
      <c r="AH24" s="16">
        <v>97</v>
      </c>
      <c r="AI24" s="16">
        <v>97</v>
      </c>
      <c r="AJ24" s="16">
        <v>99</v>
      </c>
      <c r="AK24" s="16">
        <v>98</v>
      </c>
      <c r="AL24" s="16">
        <v>99</v>
      </c>
      <c r="AM24" s="16">
        <v>99</v>
      </c>
      <c r="AN24" s="1">
        <f t="shared" si="2"/>
        <v>589</v>
      </c>
      <c r="AO24" s="7"/>
      <c r="AP24" s="7">
        <f t="shared" si="3"/>
        <v>1777</v>
      </c>
      <c r="AQ24" s="7">
        <f t="shared" si="4"/>
        <v>103.60000000000001</v>
      </c>
      <c r="AR24" s="7">
        <f t="shared" si="5"/>
        <v>1880.6</v>
      </c>
    </row>
    <row r="25" spans="1:46" ht="15.5" x14ac:dyDescent="0.35">
      <c r="A25" s="13"/>
      <c r="B25" s="13">
        <v>12</v>
      </c>
      <c r="C25" s="13">
        <v>623</v>
      </c>
      <c r="D25" s="43" t="s">
        <v>35</v>
      </c>
      <c r="E25" s="43" t="s">
        <v>36</v>
      </c>
      <c r="F25" s="13">
        <v>13019</v>
      </c>
      <c r="G25" t="s">
        <v>94</v>
      </c>
      <c r="H25" s="16">
        <v>99</v>
      </c>
      <c r="I25" s="16">
        <v>100</v>
      </c>
      <c r="J25" s="16">
        <v>100</v>
      </c>
      <c r="K25" s="16">
        <v>99</v>
      </c>
      <c r="L25" s="16">
        <v>97</v>
      </c>
      <c r="M25" s="16">
        <v>100</v>
      </c>
      <c r="N25" s="1">
        <f t="shared" si="0"/>
        <v>595</v>
      </c>
      <c r="O25" s="7">
        <v>9.9</v>
      </c>
      <c r="P25" s="7">
        <v>10.5</v>
      </c>
      <c r="Q25" s="7">
        <v>10.5</v>
      </c>
      <c r="R25" s="7">
        <v>10.5</v>
      </c>
      <c r="S25" s="7">
        <v>10.7</v>
      </c>
      <c r="T25" s="7">
        <v>9.9</v>
      </c>
      <c r="U25" s="7">
        <v>10.5</v>
      </c>
      <c r="V25" s="7">
        <v>10.199999999999999</v>
      </c>
      <c r="W25" s="7">
        <v>10.3</v>
      </c>
      <c r="X25" s="7">
        <v>10.7</v>
      </c>
      <c r="Y25" s="7">
        <f>SUM(O25:X25)</f>
        <v>103.7</v>
      </c>
      <c r="Z25" s="16">
        <v>99</v>
      </c>
      <c r="AA25" s="16">
        <v>99</v>
      </c>
      <c r="AB25" s="16">
        <v>100</v>
      </c>
      <c r="AC25" s="16">
        <v>98</v>
      </c>
      <c r="AD25" s="16">
        <v>99</v>
      </c>
      <c r="AE25" s="16">
        <v>99</v>
      </c>
      <c r="AF25" s="1">
        <f t="shared" si="1"/>
        <v>594</v>
      </c>
      <c r="AG25" s="7"/>
      <c r="AH25" s="16">
        <v>99</v>
      </c>
      <c r="AI25" s="16">
        <v>97</v>
      </c>
      <c r="AJ25" s="16">
        <v>97</v>
      </c>
      <c r="AK25" s="16">
        <v>97</v>
      </c>
      <c r="AL25" s="16">
        <v>100</v>
      </c>
      <c r="AM25" s="16">
        <v>97</v>
      </c>
      <c r="AN25" s="1">
        <f t="shared" si="2"/>
        <v>587</v>
      </c>
      <c r="AO25" s="7"/>
      <c r="AP25" s="7">
        <f t="shared" si="3"/>
        <v>1776</v>
      </c>
      <c r="AQ25" s="7">
        <f t="shared" si="4"/>
        <v>103.7</v>
      </c>
      <c r="AR25" s="7">
        <f t="shared" si="5"/>
        <v>1879.7</v>
      </c>
    </row>
    <row r="26" spans="1:46" ht="15.5" x14ac:dyDescent="0.35">
      <c r="A26" s="13"/>
      <c r="B26" s="13">
        <v>13</v>
      </c>
      <c r="C26" s="13">
        <v>548</v>
      </c>
      <c r="D26" s="43" t="s">
        <v>41</v>
      </c>
      <c r="E26" s="43" t="s">
        <v>21</v>
      </c>
      <c r="F26" s="13">
        <v>749</v>
      </c>
      <c r="G26" t="s">
        <v>95</v>
      </c>
      <c r="H26" s="16">
        <v>100</v>
      </c>
      <c r="I26" s="16">
        <v>98</v>
      </c>
      <c r="J26" s="16">
        <v>100</v>
      </c>
      <c r="K26" s="16">
        <v>98</v>
      </c>
      <c r="L26" s="16">
        <v>100</v>
      </c>
      <c r="M26" s="16">
        <v>98</v>
      </c>
      <c r="N26" s="1">
        <f t="shared" si="0"/>
        <v>594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16">
        <v>100</v>
      </c>
      <c r="AA26" s="16">
        <v>100</v>
      </c>
      <c r="AB26" s="16">
        <v>97</v>
      </c>
      <c r="AC26" s="16">
        <v>97</v>
      </c>
      <c r="AD26" s="16">
        <v>97</v>
      </c>
      <c r="AE26" s="16">
        <v>99</v>
      </c>
      <c r="AF26" s="1">
        <f t="shared" si="1"/>
        <v>590</v>
      </c>
      <c r="AG26" s="7"/>
      <c r="AH26" s="16">
        <v>98</v>
      </c>
      <c r="AI26" s="16">
        <v>100</v>
      </c>
      <c r="AJ26" s="16">
        <v>99</v>
      </c>
      <c r="AK26" s="16">
        <v>100</v>
      </c>
      <c r="AL26" s="16">
        <v>100</v>
      </c>
      <c r="AM26" s="16">
        <v>97</v>
      </c>
      <c r="AN26" s="1">
        <f t="shared" si="2"/>
        <v>594</v>
      </c>
      <c r="AO26" s="16"/>
      <c r="AP26" s="7">
        <f t="shared" si="3"/>
        <v>1778</v>
      </c>
      <c r="AQ26" s="7"/>
      <c r="AR26" s="7">
        <f t="shared" si="5"/>
        <v>1778</v>
      </c>
    </row>
    <row r="27" spans="1:46" ht="15.5" x14ac:dyDescent="0.35">
      <c r="A27" s="13"/>
      <c r="B27" s="13">
        <v>14</v>
      </c>
      <c r="C27" s="13">
        <v>547</v>
      </c>
      <c r="D27" s="43" t="s">
        <v>42</v>
      </c>
      <c r="E27" s="43" t="s">
        <v>43</v>
      </c>
      <c r="F27" s="13">
        <v>1202</v>
      </c>
      <c r="G27" t="s">
        <v>97</v>
      </c>
      <c r="H27" s="16">
        <v>99</v>
      </c>
      <c r="I27" s="16">
        <v>100</v>
      </c>
      <c r="J27" s="16">
        <v>97</v>
      </c>
      <c r="K27" s="16">
        <v>99</v>
      </c>
      <c r="L27" s="16">
        <v>98</v>
      </c>
      <c r="M27" s="16">
        <v>100</v>
      </c>
      <c r="N27" s="1">
        <f t="shared" si="0"/>
        <v>593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16">
        <v>96</v>
      </c>
      <c r="AA27" s="16">
        <v>99</v>
      </c>
      <c r="AB27" s="16">
        <v>99</v>
      </c>
      <c r="AC27" s="16">
        <v>100</v>
      </c>
      <c r="AD27" s="16">
        <v>98</v>
      </c>
      <c r="AE27" s="16">
        <v>99</v>
      </c>
      <c r="AF27" s="1">
        <f t="shared" si="1"/>
        <v>591</v>
      </c>
      <c r="AG27" s="7"/>
      <c r="AH27" s="16">
        <v>100</v>
      </c>
      <c r="AI27" s="16">
        <v>98</v>
      </c>
      <c r="AJ27" s="16">
        <v>99</v>
      </c>
      <c r="AK27" s="16">
        <v>97</v>
      </c>
      <c r="AL27" s="16">
        <v>99</v>
      </c>
      <c r="AM27" s="16">
        <v>100</v>
      </c>
      <c r="AN27" s="1">
        <f t="shared" si="2"/>
        <v>593</v>
      </c>
      <c r="AO27" s="7"/>
      <c r="AP27" s="7">
        <f t="shared" si="3"/>
        <v>1777</v>
      </c>
      <c r="AQ27" s="7"/>
      <c r="AR27" s="7">
        <f t="shared" si="5"/>
        <v>1777</v>
      </c>
    </row>
    <row r="28" spans="1:46" ht="15.5" x14ac:dyDescent="0.35">
      <c r="A28" s="13"/>
      <c r="B28" s="13">
        <v>15</v>
      </c>
      <c r="C28" s="13">
        <v>635</v>
      </c>
      <c r="D28" s="43" t="s">
        <v>45</v>
      </c>
      <c r="E28" s="43" t="s">
        <v>46</v>
      </c>
      <c r="F28" s="13">
        <v>13395</v>
      </c>
      <c r="G28" t="s">
        <v>101</v>
      </c>
      <c r="H28" s="16">
        <v>97</v>
      </c>
      <c r="I28" s="16">
        <v>97</v>
      </c>
      <c r="J28" s="16">
        <v>99</v>
      </c>
      <c r="K28" s="16">
        <v>100</v>
      </c>
      <c r="L28" s="16">
        <v>100</v>
      </c>
      <c r="M28" s="16">
        <v>99</v>
      </c>
      <c r="N28" s="1">
        <f t="shared" si="0"/>
        <v>592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16">
        <v>99</v>
      </c>
      <c r="AA28" s="16">
        <v>97</v>
      </c>
      <c r="AB28" s="16">
        <v>98</v>
      </c>
      <c r="AC28" s="16">
        <v>97</v>
      </c>
      <c r="AD28" s="16">
        <v>99</v>
      </c>
      <c r="AE28" s="16">
        <v>100</v>
      </c>
      <c r="AF28" s="1">
        <f t="shared" si="1"/>
        <v>590</v>
      </c>
      <c r="AG28" s="7"/>
      <c r="AH28" s="16">
        <v>99</v>
      </c>
      <c r="AI28" s="16">
        <v>99</v>
      </c>
      <c r="AJ28" s="16">
        <v>98</v>
      </c>
      <c r="AK28" s="16">
        <v>100</v>
      </c>
      <c r="AL28" s="16">
        <v>96</v>
      </c>
      <c r="AM28" s="16">
        <v>99</v>
      </c>
      <c r="AN28" s="1">
        <f t="shared" si="2"/>
        <v>591</v>
      </c>
      <c r="AO28" s="7"/>
      <c r="AP28" s="7">
        <f t="shared" si="3"/>
        <v>1773</v>
      </c>
      <c r="AQ28" s="7"/>
      <c r="AR28" s="7">
        <f t="shared" si="5"/>
        <v>1773</v>
      </c>
      <c r="AT28" s="13"/>
    </row>
    <row r="29" spans="1:46" ht="15.5" x14ac:dyDescent="0.35">
      <c r="A29" s="13"/>
      <c r="B29" s="13">
        <v>16</v>
      </c>
      <c r="C29" s="13">
        <v>529</v>
      </c>
      <c r="D29" s="43" t="s">
        <v>20</v>
      </c>
      <c r="E29" s="43" t="s">
        <v>63</v>
      </c>
      <c r="F29" s="13">
        <v>13378</v>
      </c>
      <c r="G29" t="s">
        <v>104</v>
      </c>
      <c r="H29" s="16">
        <v>96</v>
      </c>
      <c r="I29" s="16">
        <v>100</v>
      </c>
      <c r="J29" s="16">
        <v>99</v>
      </c>
      <c r="K29" s="16">
        <v>98</v>
      </c>
      <c r="L29" s="16">
        <v>99</v>
      </c>
      <c r="M29" s="16">
        <v>97</v>
      </c>
      <c r="N29" s="1">
        <f t="shared" si="0"/>
        <v>589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16">
        <v>97</v>
      </c>
      <c r="AA29" s="16">
        <v>100</v>
      </c>
      <c r="AB29" s="16">
        <v>99</v>
      </c>
      <c r="AC29" s="16">
        <v>99</v>
      </c>
      <c r="AD29" s="16">
        <v>98</v>
      </c>
      <c r="AE29" s="16">
        <v>98</v>
      </c>
      <c r="AF29" s="1">
        <f t="shared" si="1"/>
        <v>591</v>
      </c>
      <c r="AG29" s="7"/>
      <c r="AH29" s="16">
        <v>98</v>
      </c>
      <c r="AI29" s="16">
        <v>97</v>
      </c>
      <c r="AJ29" s="16">
        <v>99</v>
      </c>
      <c r="AK29" s="16">
        <v>100</v>
      </c>
      <c r="AL29" s="16">
        <v>99</v>
      </c>
      <c r="AM29" s="16">
        <v>98</v>
      </c>
      <c r="AN29" s="1">
        <f t="shared" si="2"/>
        <v>591</v>
      </c>
      <c r="AO29" s="16"/>
      <c r="AP29" s="7">
        <f t="shared" si="3"/>
        <v>1771</v>
      </c>
      <c r="AQ29" s="7"/>
      <c r="AR29" s="7">
        <f t="shared" si="5"/>
        <v>1771</v>
      </c>
    </row>
    <row r="30" spans="1:46" ht="15.5" x14ac:dyDescent="0.35">
      <c r="A30" s="13"/>
      <c r="B30" s="13">
        <v>17</v>
      </c>
      <c r="C30" s="13">
        <v>614</v>
      </c>
      <c r="D30" s="43" t="s">
        <v>228</v>
      </c>
      <c r="E30" s="43" t="s">
        <v>229</v>
      </c>
      <c r="F30" s="13">
        <v>31651</v>
      </c>
      <c r="G30" t="s">
        <v>105</v>
      </c>
      <c r="H30" s="16">
        <v>99</v>
      </c>
      <c r="I30" s="16">
        <v>99</v>
      </c>
      <c r="J30" s="16">
        <v>99</v>
      </c>
      <c r="K30" s="16">
        <v>95</v>
      </c>
      <c r="L30" s="16">
        <v>99</v>
      </c>
      <c r="M30" s="16">
        <v>100</v>
      </c>
      <c r="N30" s="1">
        <f t="shared" si="0"/>
        <v>591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16">
        <v>100</v>
      </c>
      <c r="AA30" s="16">
        <v>97</v>
      </c>
      <c r="AB30" s="16">
        <v>100</v>
      </c>
      <c r="AC30" s="16">
        <v>99</v>
      </c>
      <c r="AD30" s="16">
        <v>98</v>
      </c>
      <c r="AE30" s="16">
        <v>98</v>
      </c>
      <c r="AF30" s="1">
        <f t="shared" si="1"/>
        <v>592</v>
      </c>
      <c r="AG30" s="7"/>
      <c r="AH30" s="16">
        <v>96</v>
      </c>
      <c r="AI30" s="16">
        <v>98</v>
      </c>
      <c r="AJ30" s="16">
        <v>99</v>
      </c>
      <c r="AK30" s="16">
        <v>97</v>
      </c>
      <c r="AL30" s="16">
        <v>98</v>
      </c>
      <c r="AM30" s="16">
        <v>100</v>
      </c>
      <c r="AN30" s="1">
        <f t="shared" si="2"/>
        <v>588</v>
      </c>
      <c r="AO30" s="16"/>
      <c r="AP30" s="7">
        <f t="shared" si="3"/>
        <v>1771</v>
      </c>
      <c r="AQ30" s="7"/>
      <c r="AR30" s="7">
        <f t="shared" si="5"/>
        <v>1771</v>
      </c>
    </row>
    <row r="31" spans="1:46" ht="15.5" x14ac:dyDescent="0.35">
      <c r="A31" s="13"/>
      <c r="B31" s="13">
        <v>18</v>
      </c>
      <c r="C31" s="13">
        <v>568</v>
      </c>
      <c r="D31" s="43" t="s">
        <v>61</v>
      </c>
      <c r="E31" s="43" t="s">
        <v>62</v>
      </c>
      <c r="F31" s="13">
        <v>10638</v>
      </c>
      <c r="G31" t="s">
        <v>96</v>
      </c>
      <c r="H31" s="16">
        <v>99</v>
      </c>
      <c r="I31" s="16">
        <v>98</v>
      </c>
      <c r="J31" s="16">
        <v>98</v>
      </c>
      <c r="K31" s="16">
        <v>98</v>
      </c>
      <c r="L31" s="16">
        <v>98</v>
      </c>
      <c r="M31" s="16">
        <v>98</v>
      </c>
      <c r="N31" s="1">
        <f t="shared" si="0"/>
        <v>589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16">
        <v>99</v>
      </c>
      <c r="AA31" s="16">
        <v>99</v>
      </c>
      <c r="AB31" s="16">
        <v>99</v>
      </c>
      <c r="AC31" s="16">
        <v>99</v>
      </c>
      <c r="AD31" s="16">
        <v>96</v>
      </c>
      <c r="AE31" s="16">
        <v>97</v>
      </c>
      <c r="AF31" s="1">
        <f t="shared" si="1"/>
        <v>589</v>
      </c>
      <c r="AG31" s="7"/>
      <c r="AH31" s="16">
        <v>98</v>
      </c>
      <c r="AI31" s="16">
        <v>99</v>
      </c>
      <c r="AJ31" s="16">
        <v>100</v>
      </c>
      <c r="AK31" s="16">
        <v>100</v>
      </c>
      <c r="AL31" s="16">
        <v>95</v>
      </c>
      <c r="AM31" s="16">
        <v>100</v>
      </c>
      <c r="AN31" s="1">
        <f t="shared" si="2"/>
        <v>592</v>
      </c>
      <c r="AO31" s="16"/>
      <c r="AP31" s="7">
        <f t="shared" si="3"/>
        <v>1770</v>
      </c>
      <c r="AQ31" s="7"/>
      <c r="AR31" s="7">
        <f t="shared" si="5"/>
        <v>1770</v>
      </c>
    </row>
    <row r="32" spans="1:46" ht="15.5" x14ac:dyDescent="0.35">
      <c r="A32" s="13"/>
      <c r="B32" s="13">
        <v>19</v>
      </c>
      <c r="C32" s="13">
        <v>506</v>
      </c>
      <c r="D32" s="43" t="s">
        <v>230</v>
      </c>
      <c r="E32" s="43" t="s">
        <v>231</v>
      </c>
      <c r="F32" s="13">
        <v>9146</v>
      </c>
      <c r="G32" t="s">
        <v>95</v>
      </c>
      <c r="H32" s="16">
        <v>99</v>
      </c>
      <c r="I32" s="16">
        <v>100</v>
      </c>
      <c r="J32" s="16">
        <v>99</v>
      </c>
      <c r="K32" s="16">
        <v>98</v>
      </c>
      <c r="L32" s="16">
        <v>99</v>
      </c>
      <c r="M32" s="16">
        <v>96</v>
      </c>
      <c r="N32" s="1">
        <f t="shared" si="0"/>
        <v>591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16">
        <v>99</v>
      </c>
      <c r="AA32" s="16">
        <v>98</v>
      </c>
      <c r="AB32" s="16">
        <v>99</v>
      </c>
      <c r="AC32" s="16">
        <v>97</v>
      </c>
      <c r="AD32" s="16">
        <v>98</v>
      </c>
      <c r="AE32" s="16">
        <v>97</v>
      </c>
      <c r="AF32" s="1">
        <f t="shared" si="1"/>
        <v>588</v>
      </c>
      <c r="AG32" s="7"/>
      <c r="AH32" s="16">
        <v>98</v>
      </c>
      <c r="AI32" s="16">
        <v>99</v>
      </c>
      <c r="AJ32" s="16">
        <v>98</v>
      </c>
      <c r="AK32" s="16">
        <v>98</v>
      </c>
      <c r="AL32" s="16">
        <v>99</v>
      </c>
      <c r="AM32" s="16">
        <v>99</v>
      </c>
      <c r="AN32" s="1">
        <f t="shared" si="2"/>
        <v>591</v>
      </c>
      <c r="AO32" s="16"/>
      <c r="AP32" s="7">
        <f t="shared" si="3"/>
        <v>1770</v>
      </c>
      <c r="AQ32" s="7"/>
      <c r="AR32" s="7">
        <f t="shared" si="5"/>
        <v>1770</v>
      </c>
    </row>
    <row r="33" spans="1:44" ht="15.5" x14ac:dyDescent="0.35">
      <c r="A33" s="13"/>
      <c r="B33" s="13">
        <v>20</v>
      </c>
      <c r="C33" s="13">
        <v>525</v>
      </c>
      <c r="D33" s="43" t="s">
        <v>232</v>
      </c>
      <c r="E33" s="43" t="s">
        <v>233</v>
      </c>
      <c r="F33" s="13">
        <v>228</v>
      </c>
      <c r="G33" t="s">
        <v>96</v>
      </c>
      <c r="H33" s="16">
        <v>99</v>
      </c>
      <c r="I33" s="16">
        <v>99</v>
      </c>
      <c r="J33" s="16">
        <v>99</v>
      </c>
      <c r="K33" s="16">
        <v>97</v>
      </c>
      <c r="L33" s="16">
        <v>99</v>
      </c>
      <c r="M33" s="16">
        <v>99</v>
      </c>
      <c r="N33" s="1">
        <f t="shared" si="0"/>
        <v>592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16">
        <v>99</v>
      </c>
      <c r="AA33" s="16">
        <v>98</v>
      </c>
      <c r="AB33" s="16">
        <v>98</v>
      </c>
      <c r="AC33" s="16">
        <v>99</v>
      </c>
      <c r="AD33" s="16">
        <v>98</v>
      </c>
      <c r="AE33" s="16">
        <v>100</v>
      </c>
      <c r="AF33" s="1">
        <f t="shared" si="1"/>
        <v>592</v>
      </c>
      <c r="AG33" s="7"/>
      <c r="AH33" s="16">
        <v>96</v>
      </c>
      <c r="AI33" s="16">
        <v>99</v>
      </c>
      <c r="AJ33" s="16">
        <v>99</v>
      </c>
      <c r="AK33" s="16">
        <v>99</v>
      </c>
      <c r="AL33" s="16">
        <v>95</v>
      </c>
      <c r="AM33" s="16">
        <v>98</v>
      </c>
      <c r="AN33" s="1">
        <f t="shared" si="2"/>
        <v>586</v>
      </c>
      <c r="AO33" s="16"/>
      <c r="AP33" s="7">
        <f t="shared" si="3"/>
        <v>1770</v>
      </c>
      <c r="AQ33" s="7"/>
      <c r="AR33" s="7">
        <f t="shared" si="5"/>
        <v>1770</v>
      </c>
    </row>
    <row r="34" spans="1:44" ht="15.5" x14ac:dyDescent="0.35">
      <c r="A34" s="13"/>
      <c r="B34" s="13">
        <v>21</v>
      </c>
      <c r="C34" s="13">
        <v>559</v>
      </c>
      <c r="D34" s="43" t="s">
        <v>22</v>
      </c>
      <c r="E34" s="43" t="s">
        <v>38</v>
      </c>
      <c r="F34" s="13">
        <v>13010</v>
      </c>
      <c r="G34" t="s">
        <v>99</v>
      </c>
      <c r="H34" s="16">
        <v>98</v>
      </c>
      <c r="I34" s="16">
        <v>100</v>
      </c>
      <c r="J34" s="16">
        <v>99</v>
      </c>
      <c r="K34" s="16">
        <v>99</v>
      </c>
      <c r="L34" s="16">
        <v>98</v>
      </c>
      <c r="M34" s="16">
        <v>100</v>
      </c>
      <c r="N34" s="1">
        <f t="shared" si="0"/>
        <v>594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16">
        <v>95</v>
      </c>
      <c r="AA34" s="16">
        <v>99</v>
      </c>
      <c r="AB34" s="16">
        <v>98</v>
      </c>
      <c r="AC34" s="16">
        <v>95</v>
      </c>
      <c r="AD34" s="16">
        <v>96</v>
      </c>
      <c r="AE34" s="16">
        <v>99</v>
      </c>
      <c r="AF34" s="1">
        <f t="shared" si="1"/>
        <v>582</v>
      </c>
      <c r="AG34" s="7"/>
      <c r="AH34" s="16">
        <v>99</v>
      </c>
      <c r="AI34" s="16">
        <v>97</v>
      </c>
      <c r="AJ34" s="16">
        <v>100</v>
      </c>
      <c r="AK34" s="16">
        <v>98</v>
      </c>
      <c r="AL34" s="16">
        <v>100</v>
      </c>
      <c r="AM34" s="16">
        <v>98</v>
      </c>
      <c r="AN34" s="1">
        <f t="shared" si="2"/>
        <v>592</v>
      </c>
      <c r="AO34" s="7"/>
      <c r="AP34" s="7">
        <f t="shared" si="3"/>
        <v>1768</v>
      </c>
      <c r="AQ34" s="7"/>
      <c r="AR34" s="7">
        <f t="shared" si="5"/>
        <v>1768</v>
      </c>
    </row>
    <row r="35" spans="1:44" ht="15.5" x14ac:dyDescent="0.35">
      <c r="A35" s="13"/>
      <c r="B35" s="13">
        <v>22</v>
      </c>
      <c r="C35" s="13">
        <v>546</v>
      </c>
      <c r="D35" s="43" t="s">
        <v>234</v>
      </c>
      <c r="E35" s="43" t="s">
        <v>226</v>
      </c>
      <c r="F35" s="13">
        <v>11626</v>
      </c>
      <c r="G35" t="s">
        <v>105</v>
      </c>
      <c r="H35" s="16">
        <v>97</v>
      </c>
      <c r="I35" s="16">
        <v>99</v>
      </c>
      <c r="J35" s="16">
        <v>99</v>
      </c>
      <c r="K35" s="16">
        <v>97</v>
      </c>
      <c r="L35" s="16">
        <v>99</v>
      </c>
      <c r="M35" s="16">
        <v>97</v>
      </c>
      <c r="N35" s="1">
        <f t="shared" si="0"/>
        <v>588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16">
        <v>97</v>
      </c>
      <c r="AA35" s="16">
        <v>99</v>
      </c>
      <c r="AB35" s="16">
        <v>98</v>
      </c>
      <c r="AC35" s="16">
        <v>100</v>
      </c>
      <c r="AD35" s="16">
        <v>97</v>
      </c>
      <c r="AE35" s="16">
        <v>97</v>
      </c>
      <c r="AF35" s="1">
        <f t="shared" si="1"/>
        <v>588</v>
      </c>
      <c r="AG35" s="7"/>
      <c r="AH35" s="16">
        <v>99</v>
      </c>
      <c r="AI35" s="16">
        <v>99</v>
      </c>
      <c r="AJ35" s="16">
        <v>97</v>
      </c>
      <c r="AK35" s="16">
        <v>100</v>
      </c>
      <c r="AL35" s="16">
        <v>100</v>
      </c>
      <c r="AM35" s="16">
        <v>97</v>
      </c>
      <c r="AN35" s="1">
        <f t="shared" si="2"/>
        <v>592</v>
      </c>
      <c r="AO35" s="16"/>
      <c r="AP35" s="7">
        <f t="shared" si="3"/>
        <v>1768</v>
      </c>
      <c r="AQ35" s="7"/>
      <c r="AR35" s="7">
        <f t="shared" si="5"/>
        <v>1768</v>
      </c>
    </row>
    <row r="36" spans="1:44" ht="15.5" x14ac:dyDescent="0.35">
      <c r="A36" s="13"/>
      <c r="B36" s="13">
        <v>23</v>
      </c>
      <c r="C36" s="17">
        <v>626</v>
      </c>
      <c r="D36" s="46" t="s">
        <v>51</v>
      </c>
      <c r="E36" s="46" t="s">
        <v>52</v>
      </c>
      <c r="F36" s="17">
        <v>473</v>
      </c>
      <c r="G36" s="18" t="s">
        <v>106</v>
      </c>
      <c r="H36" s="16">
        <v>99</v>
      </c>
      <c r="I36" s="16">
        <v>98</v>
      </c>
      <c r="J36" s="16">
        <v>98</v>
      </c>
      <c r="K36" s="16">
        <v>100</v>
      </c>
      <c r="L36" s="16">
        <v>98</v>
      </c>
      <c r="M36" s="16">
        <v>99</v>
      </c>
      <c r="N36" s="1">
        <f t="shared" si="0"/>
        <v>592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6">
        <v>99</v>
      </c>
      <c r="AA36" s="16">
        <v>96</v>
      </c>
      <c r="AB36" s="16">
        <v>97</v>
      </c>
      <c r="AC36" s="16">
        <v>95</v>
      </c>
      <c r="AD36" s="16">
        <v>98</v>
      </c>
      <c r="AE36" s="16">
        <v>100</v>
      </c>
      <c r="AF36" s="1">
        <f t="shared" si="1"/>
        <v>585</v>
      </c>
      <c r="AG36" s="7"/>
      <c r="AH36" s="16">
        <v>99</v>
      </c>
      <c r="AI36" s="16">
        <v>99</v>
      </c>
      <c r="AJ36" s="16">
        <v>97</v>
      </c>
      <c r="AK36" s="16">
        <v>98</v>
      </c>
      <c r="AL36" s="16">
        <v>99</v>
      </c>
      <c r="AM36" s="16">
        <v>98</v>
      </c>
      <c r="AN36" s="1">
        <f t="shared" si="2"/>
        <v>590</v>
      </c>
      <c r="AO36" s="7"/>
      <c r="AP36" s="7">
        <f t="shared" si="3"/>
        <v>1767</v>
      </c>
      <c r="AQ36" s="7"/>
      <c r="AR36" s="7">
        <f t="shared" si="5"/>
        <v>1767</v>
      </c>
    </row>
    <row r="37" spans="1:44" ht="15.5" x14ac:dyDescent="0.35">
      <c r="A37" s="13"/>
      <c r="B37" s="13">
        <v>24</v>
      </c>
      <c r="C37" s="13">
        <v>503</v>
      </c>
      <c r="D37" s="43" t="s">
        <v>64</v>
      </c>
      <c r="E37" s="43" t="s">
        <v>65</v>
      </c>
      <c r="F37" s="13">
        <v>14930</v>
      </c>
      <c r="G37" t="s">
        <v>97</v>
      </c>
      <c r="H37" s="16">
        <v>96</v>
      </c>
      <c r="I37" s="16">
        <v>99</v>
      </c>
      <c r="J37" s="16">
        <v>97</v>
      </c>
      <c r="K37" s="16">
        <v>98</v>
      </c>
      <c r="L37" s="16">
        <v>99</v>
      </c>
      <c r="M37" s="16">
        <v>99</v>
      </c>
      <c r="N37" s="1">
        <f t="shared" si="0"/>
        <v>588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16">
        <v>98</v>
      </c>
      <c r="AA37" s="16">
        <v>99</v>
      </c>
      <c r="AB37" s="16">
        <v>98</v>
      </c>
      <c r="AC37" s="16">
        <v>99</v>
      </c>
      <c r="AD37" s="16">
        <v>96</v>
      </c>
      <c r="AE37" s="16">
        <v>99</v>
      </c>
      <c r="AF37" s="1">
        <f t="shared" si="1"/>
        <v>589</v>
      </c>
      <c r="AG37" s="7"/>
      <c r="AH37" s="16">
        <v>99</v>
      </c>
      <c r="AI37" s="16">
        <v>99</v>
      </c>
      <c r="AJ37" s="16">
        <v>97</v>
      </c>
      <c r="AK37" s="16">
        <v>97</v>
      </c>
      <c r="AL37" s="16">
        <v>98</v>
      </c>
      <c r="AM37" s="16">
        <v>99</v>
      </c>
      <c r="AN37" s="1">
        <f t="shared" si="2"/>
        <v>589</v>
      </c>
      <c r="AO37" s="16"/>
      <c r="AP37" s="7">
        <f t="shared" si="3"/>
        <v>1766</v>
      </c>
      <c r="AQ37" s="7"/>
      <c r="AR37" s="7">
        <f t="shared" si="5"/>
        <v>1766</v>
      </c>
    </row>
    <row r="38" spans="1:44" ht="15.5" x14ac:dyDescent="0.35">
      <c r="A38" s="13"/>
      <c r="B38" s="13">
        <v>25</v>
      </c>
      <c r="C38" s="13">
        <v>594</v>
      </c>
      <c r="D38" s="43" t="s">
        <v>53</v>
      </c>
      <c r="E38" s="43" t="s">
        <v>54</v>
      </c>
      <c r="F38" s="13">
        <v>17311</v>
      </c>
      <c r="G38" t="s">
        <v>107</v>
      </c>
      <c r="H38" s="16">
        <v>98</v>
      </c>
      <c r="I38" s="16">
        <v>99</v>
      </c>
      <c r="J38" s="16">
        <v>100</v>
      </c>
      <c r="K38" s="16">
        <v>99</v>
      </c>
      <c r="L38" s="16">
        <v>98</v>
      </c>
      <c r="M38" s="16">
        <v>98</v>
      </c>
      <c r="N38" s="1">
        <f t="shared" si="0"/>
        <v>592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16">
        <v>99</v>
      </c>
      <c r="AA38" s="16">
        <v>99</v>
      </c>
      <c r="AB38" s="16">
        <v>96</v>
      </c>
      <c r="AC38" s="16">
        <v>96</v>
      </c>
      <c r="AD38" s="16">
        <v>98</v>
      </c>
      <c r="AE38" s="16">
        <v>99</v>
      </c>
      <c r="AF38" s="1">
        <f t="shared" si="1"/>
        <v>587</v>
      </c>
      <c r="AG38" s="7"/>
      <c r="AH38" s="16">
        <v>99</v>
      </c>
      <c r="AI38" s="16">
        <v>96</v>
      </c>
      <c r="AJ38" s="16">
        <v>99</v>
      </c>
      <c r="AK38" s="16">
        <v>99</v>
      </c>
      <c r="AL38" s="16">
        <v>96</v>
      </c>
      <c r="AM38" s="16">
        <v>97</v>
      </c>
      <c r="AN38" s="1">
        <f t="shared" si="2"/>
        <v>586</v>
      </c>
      <c r="AO38" s="16"/>
      <c r="AP38" s="7">
        <f t="shared" si="3"/>
        <v>1765</v>
      </c>
      <c r="AQ38" s="7"/>
      <c r="AR38" s="7">
        <f t="shared" si="5"/>
        <v>1765</v>
      </c>
    </row>
    <row r="39" spans="1:44" ht="15.5" x14ac:dyDescent="0.35">
      <c r="A39" s="13"/>
      <c r="B39" s="13">
        <v>26</v>
      </c>
      <c r="C39" s="13">
        <v>555</v>
      </c>
      <c r="D39" s="43" t="s">
        <v>57</v>
      </c>
      <c r="E39" s="43" t="s">
        <v>58</v>
      </c>
      <c r="F39" s="13">
        <v>24831</v>
      </c>
      <c r="G39" t="s">
        <v>96</v>
      </c>
      <c r="H39" s="16">
        <v>98</v>
      </c>
      <c r="I39" s="16">
        <v>100</v>
      </c>
      <c r="J39" s="16">
        <v>98</v>
      </c>
      <c r="K39" s="16">
        <v>97</v>
      </c>
      <c r="L39" s="16">
        <v>98</v>
      </c>
      <c r="M39" s="16">
        <v>99</v>
      </c>
      <c r="N39" s="1">
        <f t="shared" si="0"/>
        <v>590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16">
        <v>98</v>
      </c>
      <c r="AA39" s="16">
        <v>99</v>
      </c>
      <c r="AB39" s="16">
        <v>99</v>
      </c>
      <c r="AC39" s="16">
        <v>97</v>
      </c>
      <c r="AD39" s="16">
        <v>96</v>
      </c>
      <c r="AE39" s="16">
        <v>94</v>
      </c>
      <c r="AF39" s="1">
        <f t="shared" si="1"/>
        <v>583</v>
      </c>
      <c r="AG39" s="7"/>
      <c r="AH39" s="16">
        <v>98</v>
      </c>
      <c r="AI39" s="16">
        <v>98</v>
      </c>
      <c r="AJ39" s="16">
        <v>99</v>
      </c>
      <c r="AK39" s="16">
        <v>98</v>
      </c>
      <c r="AL39" s="16">
        <v>98</v>
      </c>
      <c r="AM39" s="16">
        <v>100</v>
      </c>
      <c r="AN39" s="1">
        <f t="shared" si="2"/>
        <v>591</v>
      </c>
      <c r="AO39" s="16"/>
      <c r="AP39" s="7">
        <f t="shared" si="3"/>
        <v>1764</v>
      </c>
      <c r="AQ39" s="7"/>
      <c r="AR39" s="7">
        <f t="shared" si="5"/>
        <v>1764</v>
      </c>
    </row>
    <row r="40" spans="1:44" ht="15.5" x14ac:dyDescent="0.35">
      <c r="A40" s="13"/>
      <c r="B40" s="13">
        <v>27</v>
      </c>
      <c r="C40" s="17">
        <v>628</v>
      </c>
      <c r="D40" s="46" t="s">
        <v>235</v>
      </c>
      <c r="E40" s="46" t="s">
        <v>236</v>
      </c>
      <c r="F40" s="17">
        <v>936</v>
      </c>
      <c r="G40" s="18" t="s">
        <v>105</v>
      </c>
      <c r="H40" s="16">
        <v>98</v>
      </c>
      <c r="I40" s="16">
        <v>99</v>
      </c>
      <c r="J40" s="16">
        <v>95</v>
      </c>
      <c r="K40" s="16">
        <v>98</v>
      </c>
      <c r="L40" s="16">
        <v>97</v>
      </c>
      <c r="M40" s="16">
        <v>97</v>
      </c>
      <c r="N40" s="1">
        <f t="shared" si="0"/>
        <v>584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16">
        <v>98</v>
      </c>
      <c r="AA40" s="16">
        <v>96</v>
      </c>
      <c r="AB40" s="16">
        <v>98</v>
      </c>
      <c r="AC40" s="16">
        <v>99</v>
      </c>
      <c r="AD40" s="16">
        <v>98</v>
      </c>
      <c r="AE40" s="16">
        <v>98</v>
      </c>
      <c r="AF40" s="1">
        <f t="shared" si="1"/>
        <v>587</v>
      </c>
      <c r="AG40" s="7"/>
      <c r="AH40" s="16">
        <v>99</v>
      </c>
      <c r="AI40" s="16">
        <v>99</v>
      </c>
      <c r="AJ40" s="16">
        <v>100</v>
      </c>
      <c r="AK40" s="16">
        <v>98</v>
      </c>
      <c r="AL40" s="16">
        <v>98</v>
      </c>
      <c r="AM40" s="16">
        <v>97</v>
      </c>
      <c r="AN40" s="1">
        <f t="shared" si="2"/>
        <v>591</v>
      </c>
      <c r="AO40" s="16"/>
      <c r="AP40" s="7">
        <f t="shared" si="3"/>
        <v>1762</v>
      </c>
      <c r="AQ40" s="7"/>
      <c r="AR40" s="7">
        <f t="shared" si="5"/>
        <v>1762</v>
      </c>
    </row>
    <row r="41" spans="1:44" ht="15.5" x14ac:dyDescent="0.35">
      <c r="A41" s="13"/>
      <c r="B41" s="13">
        <v>28</v>
      </c>
      <c r="C41" s="13">
        <v>597</v>
      </c>
      <c r="D41" s="43" t="s">
        <v>19</v>
      </c>
      <c r="E41" s="43" t="s">
        <v>72</v>
      </c>
      <c r="F41" s="13">
        <v>15497</v>
      </c>
      <c r="G41" t="s">
        <v>99</v>
      </c>
      <c r="H41" s="16">
        <v>96</v>
      </c>
      <c r="I41" s="16">
        <v>98</v>
      </c>
      <c r="J41" s="16">
        <v>99</v>
      </c>
      <c r="K41" s="16">
        <v>99</v>
      </c>
      <c r="L41" s="16">
        <v>97</v>
      </c>
      <c r="M41" s="16">
        <v>97</v>
      </c>
      <c r="N41" s="1">
        <f t="shared" si="0"/>
        <v>586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16">
        <v>96</v>
      </c>
      <c r="AA41" s="16">
        <v>97</v>
      </c>
      <c r="AB41" s="16">
        <v>99</v>
      </c>
      <c r="AC41" s="16">
        <v>99</v>
      </c>
      <c r="AD41" s="16">
        <v>97</v>
      </c>
      <c r="AE41" s="16">
        <v>99</v>
      </c>
      <c r="AF41" s="1">
        <f t="shared" si="1"/>
        <v>587</v>
      </c>
      <c r="AG41" s="7"/>
      <c r="AH41" s="16">
        <v>97</v>
      </c>
      <c r="AI41" s="16">
        <v>98</v>
      </c>
      <c r="AJ41" s="16">
        <v>99</v>
      </c>
      <c r="AK41" s="16">
        <v>97</v>
      </c>
      <c r="AL41" s="16">
        <v>99</v>
      </c>
      <c r="AM41" s="16">
        <v>96</v>
      </c>
      <c r="AN41" s="1">
        <f t="shared" si="2"/>
        <v>586</v>
      </c>
      <c r="AO41" s="16"/>
      <c r="AP41" s="7">
        <f t="shared" si="3"/>
        <v>1759</v>
      </c>
      <c r="AQ41" s="7"/>
      <c r="AR41" s="7">
        <f t="shared" si="5"/>
        <v>1759</v>
      </c>
    </row>
    <row r="42" spans="1:44" ht="15.5" x14ac:dyDescent="0.35">
      <c r="A42" s="13"/>
      <c r="B42" s="13">
        <v>29</v>
      </c>
      <c r="C42" s="13">
        <v>532</v>
      </c>
      <c r="D42" s="43" t="s">
        <v>55</v>
      </c>
      <c r="E42" s="43" t="s">
        <v>56</v>
      </c>
      <c r="F42" s="13">
        <v>17057</v>
      </c>
      <c r="G42" t="s">
        <v>105</v>
      </c>
      <c r="H42" s="16">
        <v>99</v>
      </c>
      <c r="I42" s="16">
        <v>98</v>
      </c>
      <c r="J42" s="16">
        <v>99</v>
      </c>
      <c r="K42" s="16">
        <v>99</v>
      </c>
      <c r="L42" s="16">
        <v>97</v>
      </c>
      <c r="M42" s="16">
        <v>99</v>
      </c>
      <c r="N42" s="1">
        <f t="shared" si="0"/>
        <v>591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16">
        <v>97</v>
      </c>
      <c r="AA42" s="16">
        <v>98</v>
      </c>
      <c r="AB42" s="16">
        <v>95</v>
      </c>
      <c r="AC42" s="16">
        <v>98</v>
      </c>
      <c r="AD42" s="16">
        <v>99</v>
      </c>
      <c r="AE42" s="16">
        <v>97</v>
      </c>
      <c r="AF42" s="1">
        <f t="shared" si="1"/>
        <v>584</v>
      </c>
      <c r="AG42" s="7"/>
      <c r="AH42" s="16">
        <v>95</v>
      </c>
      <c r="AI42" s="16">
        <v>98</v>
      </c>
      <c r="AJ42" s="16">
        <v>97</v>
      </c>
      <c r="AK42" s="16">
        <v>99</v>
      </c>
      <c r="AL42" s="16">
        <v>99</v>
      </c>
      <c r="AM42" s="16">
        <v>96</v>
      </c>
      <c r="AN42" s="1">
        <f t="shared" si="2"/>
        <v>584</v>
      </c>
      <c r="AO42" s="16"/>
      <c r="AP42" s="7">
        <f t="shared" si="3"/>
        <v>1759</v>
      </c>
      <c r="AQ42" s="7"/>
      <c r="AR42" s="7">
        <f t="shared" si="5"/>
        <v>1759</v>
      </c>
    </row>
    <row r="43" spans="1:44" ht="15.5" x14ac:dyDescent="0.35">
      <c r="A43" s="13"/>
      <c r="B43" s="13">
        <v>30</v>
      </c>
      <c r="C43" s="13">
        <v>574</v>
      </c>
      <c r="D43" s="43" t="s">
        <v>25</v>
      </c>
      <c r="E43" s="43" t="s">
        <v>78</v>
      </c>
      <c r="F43" s="13">
        <v>100302</v>
      </c>
      <c r="G43" t="s">
        <v>108</v>
      </c>
      <c r="H43" s="16">
        <v>98</v>
      </c>
      <c r="I43" s="16">
        <v>99</v>
      </c>
      <c r="J43" s="16">
        <v>97</v>
      </c>
      <c r="K43" s="16">
        <v>95</v>
      </c>
      <c r="L43" s="16">
        <v>99</v>
      </c>
      <c r="M43" s="16">
        <v>95</v>
      </c>
      <c r="N43" s="1">
        <f t="shared" si="0"/>
        <v>583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19">
        <v>96</v>
      </c>
      <c r="AA43" s="19">
        <v>96</v>
      </c>
      <c r="AB43" s="19">
        <v>97</v>
      </c>
      <c r="AC43" s="19">
        <v>99</v>
      </c>
      <c r="AD43" s="19">
        <v>98</v>
      </c>
      <c r="AE43" s="19">
        <v>95</v>
      </c>
      <c r="AF43" s="1">
        <f t="shared" si="1"/>
        <v>581</v>
      </c>
      <c r="AG43" s="24"/>
      <c r="AH43" s="19">
        <v>100</v>
      </c>
      <c r="AI43" s="19">
        <v>98</v>
      </c>
      <c r="AJ43" s="19">
        <v>98</v>
      </c>
      <c r="AK43" s="19">
        <v>99</v>
      </c>
      <c r="AL43" s="19">
        <v>100</v>
      </c>
      <c r="AM43" s="19">
        <v>98</v>
      </c>
      <c r="AN43" s="1">
        <f t="shared" si="2"/>
        <v>593</v>
      </c>
      <c r="AO43" s="19"/>
      <c r="AP43" s="7">
        <f t="shared" si="3"/>
        <v>1757</v>
      </c>
      <c r="AQ43" s="7"/>
      <c r="AR43" s="7">
        <f t="shared" si="5"/>
        <v>1757</v>
      </c>
    </row>
    <row r="44" spans="1:44" ht="15.5" x14ac:dyDescent="0.35">
      <c r="A44" s="13"/>
      <c r="B44" s="13">
        <v>31</v>
      </c>
      <c r="C44" s="17">
        <v>582</v>
      </c>
      <c r="D44" s="46" t="s">
        <v>69</v>
      </c>
      <c r="E44" s="46" t="s">
        <v>70</v>
      </c>
      <c r="F44" s="17">
        <v>784</v>
      </c>
      <c r="G44" s="18" t="s">
        <v>101</v>
      </c>
      <c r="H44" s="16">
        <v>98</v>
      </c>
      <c r="I44" s="16">
        <v>98</v>
      </c>
      <c r="J44" s="16">
        <v>97</v>
      </c>
      <c r="K44" s="16">
        <v>97</v>
      </c>
      <c r="L44" s="16">
        <v>96</v>
      </c>
      <c r="M44" s="16">
        <v>100</v>
      </c>
      <c r="N44" s="1">
        <f t="shared" si="0"/>
        <v>586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16">
        <v>98</v>
      </c>
      <c r="AA44" s="16">
        <v>96</v>
      </c>
      <c r="AB44" s="16">
        <v>98</v>
      </c>
      <c r="AC44" s="16">
        <v>95</v>
      </c>
      <c r="AD44" s="16">
        <v>99</v>
      </c>
      <c r="AE44" s="16">
        <v>95</v>
      </c>
      <c r="AF44" s="1">
        <f t="shared" si="1"/>
        <v>581</v>
      </c>
      <c r="AG44" s="7"/>
      <c r="AH44" s="16">
        <v>99</v>
      </c>
      <c r="AI44" s="16">
        <v>98</v>
      </c>
      <c r="AJ44" s="16">
        <v>98</v>
      </c>
      <c r="AK44" s="16">
        <v>100</v>
      </c>
      <c r="AL44" s="16">
        <v>98</v>
      </c>
      <c r="AM44" s="16">
        <v>97</v>
      </c>
      <c r="AN44" s="1">
        <f>SUM(AH44:AM44)</f>
        <v>590</v>
      </c>
      <c r="AO44" s="16"/>
      <c r="AP44" s="7">
        <f t="shared" si="3"/>
        <v>1757</v>
      </c>
      <c r="AQ44" s="7"/>
      <c r="AR44" s="7">
        <f t="shared" si="5"/>
        <v>1757</v>
      </c>
    </row>
    <row r="45" spans="1:44" ht="15.5" x14ac:dyDescent="0.35">
      <c r="A45" s="13"/>
      <c r="B45" s="13">
        <v>32</v>
      </c>
      <c r="C45" s="13">
        <v>545</v>
      </c>
      <c r="D45" s="43" t="s">
        <v>237</v>
      </c>
      <c r="E45" s="43" t="s">
        <v>238</v>
      </c>
      <c r="F45" s="13">
        <v>12577</v>
      </c>
      <c r="G45" t="s">
        <v>99</v>
      </c>
      <c r="H45" s="16">
        <v>98</v>
      </c>
      <c r="I45" s="16">
        <v>97</v>
      </c>
      <c r="J45" s="16">
        <v>97</v>
      </c>
      <c r="K45" s="16">
        <v>99</v>
      </c>
      <c r="L45" s="16">
        <v>97</v>
      </c>
      <c r="M45" s="16">
        <v>98</v>
      </c>
      <c r="N45" s="1">
        <f t="shared" si="0"/>
        <v>586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16">
        <v>97</v>
      </c>
      <c r="AA45" s="16">
        <v>96</v>
      </c>
      <c r="AB45" s="16">
        <v>96</v>
      </c>
      <c r="AC45" s="16">
        <v>99</v>
      </c>
      <c r="AD45" s="16">
        <v>96</v>
      </c>
      <c r="AE45" s="16">
        <v>99</v>
      </c>
      <c r="AF45" s="1">
        <f t="shared" si="1"/>
        <v>583</v>
      </c>
      <c r="AG45" s="7"/>
      <c r="AH45" s="16">
        <v>99</v>
      </c>
      <c r="AI45" s="16">
        <v>99</v>
      </c>
      <c r="AJ45" s="16">
        <v>95</v>
      </c>
      <c r="AK45" s="16">
        <v>100</v>
      </c>
      <c r="AL45" s="16">
        <v>100</v>
      </c>
      <c r="AM45" s="16">
        <v>95</v>
      </c>
      <c r="AN45" s="1">
        <f t="shared" si="2"/>
        <v>588</v>
      </c>
      <c r="AO45" s="16"/>
      <c r="AP45" s="7">
        <f t="shared" si="3"/>
        <v>1757</v>
      </c>
      <c r="AQ45" s="7"/>
      <c r="AR45" s="7">
        <f t="shared" si="5"/>
        <v>1757</v>
      </c>
    </row>
    <row r="46" spans="1:44" ht="15.5" x14ac:dyDescent="0.35">
      <c r="A46" s="13"/>
      <c r="B46" s="13">
        <v>33</v>
      </c>
      <c r="C46" s="13">
        <v>562</v>
      </c>
      <c r="D46" s="43" t="s">
        <v>59</v>
      </c>
      <c r="E46" s="43" t="s">
        <v>60</v>
      </c>
      <c r="F46" s="13">
        <v>13987</v>
      </c>
      <c r="G46" t="s">
        <v>98</v>
      </c>
      <c r="H46" s="16">
        <v>98</v>
      </c>
      <c r="I46" s="16">
        <v>96</v>
      </c>
      <c r="J46" s="16">
        <v>98</v>
      </c>
      <c r="K46" s="16">
        <v>99</v>
      </c>
      <c r="L46" s="16">
        <v>99</v>
      </c>
      <c r="M46" s="16">
        <v>99</v>
      </c>
      <c r="N46" s="1">
        <f t="shared" si="0"/>
        <v>589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16">
        <v>100</v>
      </c>
      <c r="AA46" s="16">
        <v>96</v>
      </c>
      <c r="AB46" s="16">
        <v>96</v>
      </c>
      <c r="AC46" s="16">
        <v>99</v>
      </c>
      <c r="AD46" s="16">
        <v>94</v>
      </c>
      <c r="AE46" s="16">
        <v>97</v>
      </c>
      <c r="AF46" s="1">
        <f t="shared" si="1"/>
        <v>582</v>
      </c>
      <c r="AG46" s="7"/>
      <c r="AH46" s="16">
        <v>97</v>
      </c>
      <c r="AI46" s="16">
        <v>99</v>
      </c>
      <c r="AJ46" s="16">
        <v>97</v>
      </c>
      <c r="AK46" s="16">
        <v>100</v>
      </c>
      <c r="AL46" s="16">
        <v>96</v>
      </c>
      <c r="AM46" s="16">
        <v>97</v>
      </c>
      <c r="AN46" s="1">
        <f t="shared" si="2"/>
        <v>586</v>
      </c>
      <c r="AO46" s="16"/>
      <c r="AP46" s="7">
        <f t="shared" si="3"/>
        <v>1757</v>
      </c>
      <c r="AQ46" s="7"/>
      <c r="AR46" s="7">
        <f t="shared" si="5"/>
        <v>1757</v>
      </c>
    </row>
    <row r="47" spans="1:44" ht="15.5" x14ac:dyDescent="0.35">
      <c r="A47" s="13"/>
      <c r="B47" s="13">
        <v>34</v>
      </c>
      <c r="C47" s="13">
        <v>523</v>
      </c>
      <c r="D47" s="43" t="s">
        <v>82</v>
      </c>
      <c r="E47" s="43" t="s">
        <v>83</v>
      </c>
      <c r="F47" s="13">
        <v>28606</v>
      </c>
      <c r="G47" t="s">
        <v>109</v>
      </c>
      <c r="H47" s="16">
        <v>97</v>
      </c>
      <c r="I47" s="16">
        <v>97</v>
      </c>
      <c r="J47" s="16">
        <v>96</v>
      </c>
      <c r="K47" s="16">
        <v>96</v>
      </c>
      <c r="L47" s="16">
        <v>96</v>
      </c>
      <c r="M47" s="16">
        <v>98</v>
      </c>
      <c r="N47" s="1">
        <f t="shared" si="0"/>
        <v>580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16">
        <v>97</v>
      </c>
      <c r="AA47" s="16">
        <v>100</v>
      </c>
      <c r="AB47" s="16">
        <v>97</v>
      </c>
      <c r="AC47" s="16">
        <v>97</v>
      </c>
      <c r="AD47" s="16">
        <v>96</v>
      </c>
      <c r="AE47" s="16">
        <v>98</v>
      </c>
      <c r="AF47" s="1">
        <f t="shared" si="1"/>
        <v>585</v>
      </c>
      <c r="AG47" s="7"/>
      <c r="AH47" s="16">
        <v>98</v>
      </c>
      <c r="AI47" s="16">
        <v>100</v>
      </c>
      <c r="AJ47" s="16">
        <v>96</v>
      </c>
      <c r="AK47" s="16">
        <v>99</v>
      </c>
      <c r="AL47" s="16">
        <v>98</v>
      </c>
      <c r="AM47" s="16">
        <v>99</v>
      </c>
      <c r="AN47" s="1">
        <f t="shared" si="2"/>
        <v>590</v>
      </c>
      <c r="AO47" s="16"/>
      <c r="AP47" s="7">
        <f t="shared" si="3"/>
        <v>1755</v>
      </c>
      <c r="AQ47" s="7"/>
      <c r="AR47" s="7">
        <f t="shared" si="5"/>
        <v>1755</v>
      </c>
    </row>
    <row r="48" spans="1:44" ht="15.5" x14ac:dyDescent="0.35">
      <c r="A48" s="13"/>
      <c r="B48" s="13">
        <v>35</v>
      </c>
      <c r="C48" s="13">
        <v>588</v>
      </c>
      <c r="D48" s="43" t="s">
        <v>55</v>
      </c>
      <c r="E48" s="43" t="s">
        <v>66</v>
      </c>
      <c r="F48" s="13">
        <v>31538</v>
      </c>
      <c r="G48" t="s">
        <v>94</v>
      </c>
      <c r="H48" s="16">
        <v>97</v>
      </c>
      <c r="I48" s="16">
        <v>96</v>
      </c>
      <c r="J48" s="16">
        <v>100</v>
      </c>
      <c r="K48" s="16">
        <v>97</v>
      </c>
      <c r="L48" s="16">
        <v>99</v>
      </c>
      <c r="M48" s="16">
        <v>99</v>
      </c>
      <c r="N48" s="1">
        <f t="shared" si="0"/>
        <v>588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16">
        <v>99</v>
      </c>
      <c r="AA48" s="16">
        <v>97</v>
      </c>
      <c r="AB48" s="16">
        <v>99</v>
      </c>
      <c r="AC48" s="16">
        <v>97</v>
      </c>
      <c r="AD48" s="16">
        <v>97</v>
      </c>
      <c r="AE48" s="16">
        <v>97</v>
      </c>
      <c r="AF48" s="1">
        <f t="shared" si="1"/>
        <v>586</v>
      </c>
      <c r="AG48" s="7"/>
      <c r="AH48" s="16">
        <v>95</v>
      </c>
      <c r="AI48" s="16">
        <v>96</v>
      </c>
      <c r="AJ48" s="16">
        <v>97</v>
      </c>
      <c r="AK48" s="16">
        <v>99</v>
      </c>
      <c r="AL48" s="16">
        <v>95</v>
      </c>
      <c r="AM48" s="16">
        <v>97</v>
      </c>
      <c r="AN48" s="1">
        <f t="shared" si="2"/>
        <v>579</v>
      </c>
      <c r="AO48" s="16"/>
      <c r="AP48" s="7">
        <f t="shared" si="3"/>
        <v>1753</v>
      </c>
      <c r="AQ48" s="7"/>
      <c r="AR48" s="7">
        <f t="shared" si="5"/>
        <v>1753</v>
      </c>
    </row>
    <row r="49" spans="1:44" ht="15.5" x14ac:dyDescent="0.35">
      <c r="A49" s="13"/>
      <c r="B49" s="13">
        <v>36</v>
      </c>
      <c r="C49" s="13">
        <v>592</v>
      </c>
      <c r="D49" s="43" t="s">
        <v>73</v>
      </c>
      <c r="E49" s="43" t="s">
        <v>74</v>
      </c>
      <c r="F49" s="13">
        <v>9064</v>
      </c>
      <c r="G49" t="s">
        <v>99</v>
      </c>
      <c r="H49" s="16">
        <v>98</v>
      </c>
      <c r="I49" s="16">
        <v>98</v>
      </c>
      <c r="J49" s="16">
        <v>98</v>
      </c>
      <c r="K49" s="16">
        <v>98</v>
      </c>
      <c r="L49" s="16">
        <v>97</v>
      </c>
      <c r="M49" s="16">
        <v>97</v>
      </c>
      <c r="N49" s="1">
        <f t="shared" si="0"/>
        <v>586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16">
        <v>100</v>
      </c>
      <c r="AA49" s="16">
        <v>98</v>
      </c>
      <c r="AB49" s="16">
        <v>96</v>
      </c>
      <c r="AC49" s="16">
        <v>95</v>
      </c>
      <c r="AD49" s="16">
        <v>93</v>
      </c>
      <c r="AE49" s="16">
        <v>94</v>
      </c>
      <c r="AF49" s="1">
        <f t="shared" si="1"/>
        <v>576</v>
      </c>
      <c r="AG49" s="7"/>
      <c r="AH49" s="16">
        <v>97</v>
      </c>
      <c r="AI49" s="16">
        <v>100</v>
      </c>
      <c r="AJ49" s="16">
        <v>98</v>
      </c>
      <c r="AK49" s="16">
        <v>97</v>
      </c>
      <c r="AL49" s="16">
        <v>99</v>
      </c>
      <c r="AM49" s="16">
        <v>99</v>
      </c>
      <c r="AN49" s="1">
        <f t="shared" si="2"/>
        <v>590</v>
      </c>
      <c r="AO49" s="16"/>
      <c r="AP49" s="7">
        <f t="shared" si="3"/>
        <v>1752</v>
      </c>
      <c r="AQ49" s="7"/>
      <c r="AR49" s="7">
        <f t="shared" si="5"/>
        <v>1752</v>
      </c>
    </row>
    <row r="50" spans="1:44" ht="15.5" x14ac:dyDescent="0.35">
      <c r="A50" s="13"/>
      <c r="B50" s="13">
        <v>37</v>
      </c>
      <c r="C50" s="13">
        <v>627</v>
      </c>
      <c r="D50" s="43" t="s">
        <v>77</v>
      </c>
      <c r="E50" s="43" t="s">
        <v>52</v>
      </c>
      <c r="F50" s="13">
        <v>31610</v>
      </c>
      <c r="G50" t="s">
        <v>96</v>
      </c>
      <c r="H50" s="16">
        <v>95</v>
      </c>
      <c r="I50" s="16">
        <v>99</v>
      </c>
      <c r="J50" s="16">
        <v>98</v>
      </c>
      <c r="K50" s="16">
        <v>96</v>
      </c>
      <c r="L50" s="16">
        <v>99</v>
      </c>
      <c r="M50" s="16">
        <v>97</v>
      </c>
      <c r="N50" s="1">
        <f t="shared" si="0"/>
        <v>584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16">
        <v>98</v>
      </c>
      <c r="AA50" s="16">
        <v>96</v>
      </c>
      <c r="AB50" s="16">
        <v>98</v>
      </c>
      <c r="AC50" s="16">
        <v>97</v>
      </c>
      <c r="AD50" s="16">
        <v>95</v>
      </c>
      <c r="AE50" s="16">
        <v>99</v>
      </c>
      <c r="AF50" s="1">
        <f t="shared" si="1"/>
        <v>583</v>
      </c>
      <c r="AG50" s="7"/>
      <c r="AH50" s="16">
        <v>97</v>
      </c>
      <c r="AI50" s="16">
        <v>96</v>
      </c>
      <c r="AJ50" s="16">
        <v>98</v>
      </c>
      <c r="AK50" s="16">
        <v>98</v>
      </c>
      <c r="AL50" s="16">
        <v>98</v>
      </c>
      <c r="AM50" s="16">
        <v>98</v>
      </c>
      <c r="AN50" s="1">
        <f t="shared" si="2"/>
        <v>585</v>
      </c>
      <c r="AO50" s="16"/>
      <c r="AP50" s="7">
        <f t="shared" si="3"/>
        <v>1752</v>
      </c>
      <c r="AQ50" s="7"/>
      <c r="AR50" s="7">
        <f t="shared" si="5"/>
        <v>1752</v>
      </c>
    </row>
    <row r="51" spans="1:44" ht="15.5" x14ac:dyDescent="0.35">
      <c r="A51" s="13"/>
      <c r="B51" s="13">
        <v>38</v>
      </c>
      <c r="C51" s="13">
        <v>591</v>
      </c>
      <c r="D51" s="43" t="s">
        <v>239</v>
      </c>
      <c r="E51" s="43" t="s">
        <v>240</v>
      </c>
      <c r="F51" s="13">
        <v>114684</v>
      </c>
      <c r="G51" t="s">
        <v>241</v>
      </c>
      <c r="H51" s="16">
        <v>100</v>
      </c>
      <c r="I51" s="16">
        <v>96</v>
      </c>
      <c r="J51" s="16">
        <v>96</v>
      </c>
      <c r="K51" s="16">
        <v>98</v>
      </c>
      <c r="L51" s="16">
        <v>95</v>
      </c>
      <c r="M51" s="16">
        <v>97</v>
      </c>
      <c r="N51" s="1">
        <f t="shared" si="0"/>
        <v>582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16">
        <v>98</v>
      </c>
      <c r="AA51" s="16">
        <v>99</v>
      </c>
      <c r="AB51" s="16">
        <v>97</v>
      </c>
      <c r="AC51" s="16">
        <v>96</v>
      </c>
      <c r="AD51" s="16">
        <v>96</v>
      </c>
      <c r="AE51" s="16">
        <v>96</v>
      </c>
      <c r="AF51" s="1">
        <f t="shared" si="1"/>
        <v>582</v>
      </c>
      <c r="AG51" s="7"/>
      <c r="AH51" s="16">
        <v>99</v>
      </c>
      <c r="AI51" s="16">
        <v>99</v>
      </c>
      <c r="AJ51" s="16">
        <v>96</v>
      </c>
      <c r="AK51" s="16">
        <v>99</v>
      </c>
      <c r="AL51" s="16">
        <v>97</v>
      </c>
      <c r="AM51" s="16">
        <v>97</v>
      </c>
      <c r="AN51" s="1">
        <f t="shared" si="2"/>
        <v>587</v>
      </c>
      <c r="AO51" s="16"/>
      <c r="AP51" s="7">
        <f t="shared" si="3"/>
        <v>1751</v>
      </c>
      <c r="AQ51" s="7"/>
      <c r="AR51" s="7">
        <f t="shared" si="5"/>
        <v>1751</v>
      </c>
    </row>
    <row r="52" spans="1:44" s="18" customFormat="1" ht="15.5" x14ac:dyDescent="0.35">
      <c r="A52" s="17"/>
      <c r="B52" s="13">
        <v>39</v>
      </c>
      <c r="C52" s="17">
        <v>585</v>
      </c>
      <c r="D52" s="46" t="s">
        <v>67</v>
      </c>
      <c r="E52" s="46" t="s">
        <v>68</v>
      </c>
      <c r="F52" s="17">
        <v>17425</v>
      </c>
      <c r="G52" s="18" t="s">
        <v>99</v>
      </c>
      <c r="H52" s="19">
        <v>97</v>
      </c>
      <c r="I52" s="19">
        <v>99</v>
      </c>
      <c r="J52" s="19">
        <v>97</v>
      </c>
      <c r="K52" s="19">
        <v>98</v>
      </c>
      <c r="L52" s="19">
        <v>96</v>
      </c>
      <c r="M52" s="19">
        <v>100</v>
      </c>
      <c r="N52" s="20">
        <f t="shared" si="0"/>
        <v>587</v>
      </c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19">
        <v>93</v>
      </c>
      <c r="AA52" s="19">
        <v>99</v>
      </c>
      <c r="AB52" s="19">
        <v>98</v>
      </c>
      <c r="AC52" s="19">
        <v>96</v>
      </c>
      <c r="AD52" s="19">
        <v>98</v>
      </c>
      <c r="AE52" s="19">
        <v>96</v>
      </c>
      <c r="AF52" s="20">
        <f t="shared" si="1"/>
        <v>580</v>
      </c>
      <c r="AG52" s="24"/>
      <c r="AH52" s="19">
        <v>99</v>
      </c>
      <c r="AI52" s="19">
        <v>95</v>
      </c>
      <c r="AJ52" s="19">
        <v>96</v>
      </c>
      <c r="AK52" s="19">
        <v>99</v>
      </c>
      <c r="AL52" s="19">
        <v>98</v>
      </c>
      <c r="AM52" s="19">
        <v>96</v>
      </c>
      <c r="AN52" s="1">
        <f t="shared" si="2"/>
        <v>583</v>
      </c>
      <c r="AO52" s="19"/>
      <c r="AP52" s="24">
        <f t="shared" si="3"/>
        <v>1750</v>
      </c>
      <c r="AQ52" s="24"/>
      <c r="AR52" s="24">
        <f t="shared" si="5"/>
        <v>1750</v>
      </c>
    </row>
    <row r="53" spans="1:44" ht="15.5" x14ac:dyDescent="0.35">
      <c r="A53" s="13"/>
      <c r="B53" s="13">
        <v>40</v>
      </c>
      <c r="C53" s="13">
        <v>580</v>
      </c>
      <c r="D53" s="43" t="s">
        <v>84</v>
      </c>
      <c r="E53" s="43" t="s">
        <v>85</v>
      </c>
      <c r="F53" s="13">
        <v>27374</v>
      </c>
      <c r="G53" t="s">
        <v>98</v>
      </c>
      <c r="H53" s="16">
        <v>94</v>
      </c>
      <c r="I53" s="16">
        <v>96</v>
      </c>
      <c r="J53" s="16">
        <v>95</v>
      </c>
      <c r="K53" s="16">
        <v>97</v>
      </c>
      <c r="L53" s="16">
        <v>97</v>
      </c>
      <c r="M53" s="16">
        <v>100</v>
      </c>
      <c r="N53" s="1">
        <f t="shared" si="0"/>
        <v>579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16">
        <v>99</v>
      </c>
      <c r="AA53" s="16">
        <v>98</v>
      </c>
      <c r="AB53" s="16">
        <v>97</v>
      </c>
      <c r="AC53" s="16">
        <v>98</v>
      </c>
      <c r="AD53" s="16">
        <v>99</v>
      </c>
      <c r="AE53" s="16">
        <v>97</v>
      </c>
      <c r="AF53" s="1">
        <f t="shared" si="1"/>
        <v>588</v>
      </c>
      <c r="AG53" s="7"/>
      <c r="AH53" s="16">
        <v>98</v>
      </c>
      <c r="AI53" s="16">
        <v>98</v>
      </c>
      <c r="AJ53" s="16">
        <v>95</v>
      </c>
      <c r="AK53" s="16">
        <v>97</v>
      </c>
      <c r="AL53" s="16">
        <v>97</v>
      </c>
      <c r="AM53" s="16">
        <v>97</v>
      </c>
      <c r="AN53" s="1">
        <f t="shared" si="2"/>
        <v>582</v>
      </c>
      <c r="AO53" s="16"/>
      <c r="AP53" s="7">
        <f t="shared" si="3"/>
        <v>1749</v>
      </c>
      <c r="AQ53" s="7"/>
      <c r="AR53" s="7">
        <f t="shared" si="5"/>
        <v>1749</v>
      </c>
    </row>
    <row r="54" spans="1:44" ht="15.5" x14ac:dyDescent="0.35">
      <c r="A54" s="13"/>
      <c r="B54" s="13">
        <v>41</v>
      </c>
      <c r="C54" s="13">
        <v>624</v>
      </c>
      <c r="D54" s="43" t="s">
        <v>75</v>
      </c>
      <c r="E54" s="43" t="s">
        <v>76</v>
      </c>
      <c r="F54" s="13">
        <v>13140</v>
      </c>
      <c r="G54" t="s">
        <v>97</v>
      </c>
      <c r="H54" s="16">
        <v>99</v>
      </c>
      <c r="I54" s="16">
        <v>98</v>
      </c>
      <c r="J54" s="16">
        <v>98</v>
      </c>
      <c r="K54" s="16">
        <v>97</v>
      </c>
      <c r="L54" s="16">
        <v>96</v>
      </c>
      <c r="M54" s="16">
        <v>97</v>
      </c>
      <c r="N54" s="1">
        <f t="shared" si="0"/>
        <v>585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16">
        <v>96</v>
      </c>
      <c r="AA54" s="16">
        <v>97</v>
      </c>
      <c r="AB54" s="16">
        <v>99</v>
      </c>
      <c r="AC54" s="16">
        <v>98</v>
      </c>
      <c r="AD54" s="16">
        <v>99</v>
      </c>
      <c r="AE54" s="16">
        <v>97</v>
      </c>
      <c r="AF54" s="1">
        <f t="shared" si="1"/>
        <v>586</v>
      </c>
      <c r="AG54" s="7"/>
      <c r="AH54" s="16">
        <v>97</v>
      </c>
      <c r="AI54" s="16">
        <v>96</v>
      </c>
      <c r="AJ54" s="16">
        <v>99</v>
      </c>
      <c r="AK54" s="16">
        <v>98</v>
      </c>
      <c r="AL54" s="16">
        <v>94</v>
      </c>
      <c r="AM54" s="16">
        <v>94</v>
      </c>
      <c r="AN54" s="1">
        <f t="shared" si="2"/>
        <v>578</v>
      </c>
      <c r="AO54" s="16"/>
      <c r="AP54" s="7">
        <f t="shared" si="3"/>
        <v>1749</v>
      </c>
      <c r="AQ54" s="7"/>
      <c r="AR54" s="7">
        <f t="shared" si="5"/>
        <v>1749</v>
      </c>
    </row>
    <row r="55" spans="1:44" ht="15.5" x14ac:dyDescent="0.35">
      <c r="A55" s="13"/>
      <c r="B55" s="13">
        <v>42</v>
      </c>
      <c r="C55" s="13">
        <v>526</v>
      </c>
      <c r="D55" s="43" t="s">
        <v>88</v>
      </c>
      <c r="E55" s="43" t="s">
        <v>89</v>
      </c>
      <c r="F55" s="13">
        <v>29145</v>
      </c>
      <c r="G55" t="s">
        <v>106</v>
      </c>
      <c r="H55" s="16">
        <v>95</v>
      </c>
      <c r="I55" s="16">
        <v>100</v>
      </c>
      <c r="J55" s="16">
        <v>95</v>
      </c>
      <c r="K55" s="16">
        <v>95</v>
      </c>
      <c r="L55" s="16">
        <v>96</v>
      </c>
      <c r="M55" s="16">
        <v>95</v>
      </c>
      <c r="N55" s="1">
        <f t="shared" si="0"/>
        <v>576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47">
        <v>95</v>
      </c>
      <c r="AA55" s="47">
        <v>95</v>
      </c>
      <c r="AB55" s="47">
        <v>99</v>
      </c>
      <c r="AC55" s="47">
        <v>97</v>
      </c>
      <c r="AD55" s="47">
        <v>98</v>
      </c>
      <c r="AE55" s="47">
        <v>97</v>
      </c>
      <c r="AF55" s="1">
        <f t="shared" si="1"/>
        <v>581</v>
      </c>
      <c r="AH55" s="16">
        <v>98</v>
      </c>
      <c r="AI55" s="16">
        <v>97</v>
      </c>
      <c r="AJ55" s="16">
        <v>97</v>
      </c>
      <c r="AK55" s="16">
        <v>100</v>
      </c>
      <c r="AL55" s="16">
        <v>99</v>
      </c>
      <c r="AM55" s="16">
        <v>99</v>
      </c>
      <c r="AN55" s="1">
        <f t="shared" si="2"/>
        <v>590</v>
      </c>
      <c r="AP55" s="7">
        <f t="shared" si="3"/>
        <v>1747</v>
      </c>
      <c r="AQ55" s="7"/>
      <c r="AR55" s="7">
        <f t="shared" si="5"/>
        <v>1747</v>
      </c>
    </row>
    <row r="56" spans="1:44" ht="15.5" x14ac:dyDescent="0.35">
      <c r="A56" s="13"/>
      <c r="B56" s="13">
        <v>43</v>
      </c>
      <c r="C56" s="13">
        <v>565</v>
      </c>
      <c r="D56" s="43" t="s">
        <v>79</v>
      </c>
      <c r="E56" s="43" t="s">
        <v>80</v>
      </c>
      <c r="F56" s="13">
        <v>13757</v>
      </c>
      <c r="G56" t="s">
        <v>110</v>
      </c>
      <c r="H56" s="16">
        <v>97</v>
      </c>
      <c r="I56" s="16">
        <v>99</v>
      </c>
      <c r="J56" s="16">
        <v>98</v>
      </c>
      <c r="K56" s="16">
        <v>97</v>
      </c>
      <c r="L56" s="16">
        <v>97</v>
      </c>
      <c r="M56" s="16">
        <v>95</v>
      </c>
      <c r="N56" s="1">
        <f t="shared" si="0"/>
        <v>583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16">
        <v>98</v>
      </c>
      <c r="AA56" s="16">
        <v>96</v>
      </c>
      <c r="AB56" s="16">
        <v>97</v>
      </c>
      <c r="AC56" s="16">
        <v>98</v>
      </c>
      <c r="AD56" s="16">
        <v>97</v>
      </c>
      <c r="AE56" s="16">
        <v>95</v>
      </c>
      <c r="AF56" s="1">
        <f t="shared" si="1"/>
        <v>581</v>
      </c>
      <c r="AG56" s="7"/>
      <c r="AH56" s="16">
        <v>96</v>
      </c>
      <c r="AI56" s="16">
        <v>98</v>
      </c>
      <c r="AJ56" s="16">
        <v>98</v>
      </c>
      <c r="AK56" s="16">
        <v>95</v>
      </c>
      <c r="AL56" s="16">
        <v>97</v>
      </c>
      <c r="AM56" s="16">
        <v>98</v>
      </c>
      <c r="AN56" s="1">
        <f t="shared" si="2"/>
        <v>582</v>
      </c>
      <c r="AO56" s="16"/>
      <c r="AP56" s="7">
        <f t="shared" si="3"/>
        <v>1746</v>
      </c>
      <c r="AQ56" s="7"/>
      <c r="AR56" s="7">
        <f t="shared" si="5"/>
        <v>1746</v>
      </c>
    </row>
    <row r="57" spans="1:44" ht="15.5" x14ac:dyDescent="0.35">
      <c r="A57" s="13"/>
      <c r="B57" s="13">
        <v>44</v>
      </c>
      <c r="C57" s="13">
        <v>599</v>
      </c>
      <c r="D57" s="43" t="s">
        <v>20</v>
      </c>
      <c r="E57" s="43" t="s">
        <v>71</v>
      </c>
      <c r="F57" s="13">
        <v>14710</v>
      </c>
      <c r="G57" t="s">
        <v>99</v>
      </c>
      <c r="H57" s="16">
        <v>95</v>
      </c>
      <c r="I57" s="16">
        <v>99</v>
      </c>
      <c r="J57" s="16">
        <v>97</v>
      </c>
      <c r="K57" s="16">
        <v>99</v>
      </c>
      <c r="L57" s="16">
        <v>97</v>
      </c>
      <c r="M57" s="16">
        <v>99</v>
      </c>
      <c r="N57" s="1">
        <f t="shared" si="0"/>
        <v>586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16">
        <v>100</v>
      </c>
      <c r="AA57" s="16">
        <v>96</v>
      </c>
      <c r="AB57" s="16">
        <v>97</v>
      </c>
      <c r="AC57" s="16">
        <v>99</v>
      </c>
      <c r="AD57" s="16">
        <v>96</v>
      </c>
      <c r="AE57" s="16">
        <v>97</v>
      </c>
      <c r="AF57" s="1">
        <f t="shared" si="1"/>
        <v>585</v>
      </c>
      <c r="AG57" s="7"/>
      <c r="AH57" s="16">
        <v>96</v>
      </c>
      <c r="AI57" s="16">
        <v>95</v>
      </c>
      <c r="AJ57" s="16">
        <v>96</v>
      </c>
      <c r="AK57" s="16">
        <v>96</v>
      </c>
      <c r="AL57" s="16">
        <v>94</v>
      </c>
      <c r="AM57" s="16">
        <v>95</v>
      </c>
      <c r="AN57" s="1">
        <f t="shared" si="2"/>
        <v>572</v>
      </c>
      <c r="AO57" s="16"/>
      <c r="AP57" s="7">
        <f t="shared" si="3"/>
        <v>1743</v>
      </c>
      <c r="AQ57" s="7"/>
      <c r="AR57" s="7">
        <f t="shared" si="5"/>
        <v>1743</v>
      </c>
    </row>
    <row r="58" spans="1:44" ht="15.5" x14ac:dyDescent="0.35">
      <c r="A58" s="13"/>
      <c r="B58" s="13">
        <v>45</v>
      </c>
      <c r="C58" s="13">
        <v>518</v>
      </c>
      <c r="D58" s="43" t="s">
        <v>86</v>
      </c>
      <c r="E58" s="43" t="s">
        <v>87</v>
      </c>
      <c r="F58" s="13">
        <v>17477</v>
      </c>
      <c r="G58" t="s">
        <v>111</v>
      </c>
      <c r="H58" s="16">
        <v>96</v>
      </c>
      <c r="I58" s="16">
        <v>98</v>
      </c>
      <c r="J58" s="16">
        <v>95</v>
      </c>
      <c r="K58" s="16">
        <v>93</v>
      </c>
      <c r="L58" s="16">
        <v>97</v>
      </c>
      <c r="M58" s="16">
        <v>99</v>
      </c>
      <c r="N58" s="1">
        <f t="shared" si="0"/>
        <v>578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16">
        <v>94</v>
      </c>
      <c r="AA58" s="16">
        <v>97</v>
      </c>
      <c r="AB58" s="16">
        <v>99</v>
      </c>
      <c r="AC58" s="16">
        <v>96</v>
      </c>
      <c r="AD58" s="16">
        <v>98</v>
      </c>
      <c r="AE58" s="16">
        <v>97</v>
      </c>
      <c r="AF58" s="1">
        <f t="shared" si="1"/>
        <v>581</v>
      </c>
      <c r="AH58" s="16">
        <v>98</v>
      </c>
      <c r="AI58" s="16">
        <v>96</v>
      </c>
      <c r="AJ58" s="16">
        <v>98</v>
      </c>
      <c r="AK58" s="16">
        <v>97</v>
      </c>
      <c r="AL58" s="16">
        <v>99</v>
      </c>
      <c r="AM58" s="16">
        <v>94</v>
      </c>
      <c r="AN58" s="1">
        <f t="shared" si="2"/>
        <v>582</v>
      </c>
      <c r="AP58" s="7">
        <f t="shared" si="3"/>
        <v>1741</v>
      </c>
      <c r="AQ58" s="7"/>
      <c r="AR58" s="7">
        <f t="shared" si="5"/>
        <v>1741</v>
      </c>
    </row>
    <row r="59" spans="1:44" s="18" customFormat="1" ht="15.5" x14ac:dyDescent="0.35">
      <c r="A59" s="13"/>
      <c r="B59" s="13">
        <v>46</v>
      </c>
      <c r="C59" s="13">
        <v>531</v>
      </c>
      <c r="D59" s="43" t="s">
        <v>81</v>
      </c>
      <c r="E59" s="43" t="s">
        <v>56</v>
      </c>
      <c r="F59" s="13">
        <v>1925</v>
      </c>
      <c r="G59" t="s">
        <v>100</v>
      </c>
      <c r="H59" s="16">
        <v>97</v>
      </c>
      <c r="I59" s="16">
        <v>96</v>
      </c>
      <c r="J59" s="16">
        <v>99</v>
      </c>
      <c r="K59" s="16">
        <v>100</v>
      </c>
      <c r="L59" s="16">
        <v>93</v>
      </c>
      <c r="M59" s="16">
        <v>97</v>
      </c>
      <c r="N59" s="1">
        <f t="shared" si="0"/>
        <v>582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16">
        <v>98</v>
      </c>
      <c r="AA59" s="16">
        <v>96</v>
      </c>
      <c r="AB59" s="16">
        <v>100</v>
      </c>
      <c r="AC59" s="16">
        <v>98</v>
      </c>
      <c r="AD59" s="16">
        <v>93</v>
      </c>
      <c r="AE59" s="16">
        <v>96</v>
      </c>
      <c r="AF59" s="1">
        <f t="shared" si="1"/>
        <v>581</v>
      </c>
      <c r="AG59" s="7"/>
      <c r="AH59" s="16">
        <v>98</v>
      </c>
      <c r="AI59" s="16">
        <v>96</v>
      </c>
      <c r="AJ59" s="16">
        <v>92</v>
      </c>
      <c r="AK59" s="16">
        <v>96</v>
      </c>
      <c r="AL59" s="16">
        <v>97</v>
      </c>
      <c r="AM59" s="16">
        <v>97</v>
      </c>
      <c r="AN59" s="1">
        <f t="shared" si="2"/>
        <v>576</v>
      </c>
      <c r="AO59" s="16"/>
      <c r="AP59" s="7">
        <f t="shared" si="3"/>
        <v>1739</v>
      </c>
      <c r="AQ59" s="7"/>
      <c r="AR59" s="7">
        <f t="shared" si="5"/>
        <v>1739</v>
      </c>
    </row>
    <row r="60" spans="1:44" ht="15.5" x14ac:dyDescent="0.35">
      <c r="A60" s="17"/>
      <c r="B60" s="13">
        <v>47</v>
      </c>
      <c r="C60" s="13">
        <v>620</v>
      </c>
      <c r="D60" s="43" t="s">
        <v>242</v>
      </c>
      <c r="E60" s="43" t="s">
        <v>243</v>
      </c>
      <c r="F60" s="13">
        <v>30581</v>
      </c>
      <c r="G60" t="s">
        <v>244</v>
      </c>
      <c r="H60" s="16">
        <v>97</v>
      </c>
      <c r="I60" s="16">
        <v>95</v>
      </c>
      <c r="J60" s="16">
        <v>96</v>
      </c>
      <c r="K60" s="16">
        <v>96</v>
      </c>
      <c r="L60" s="16">
        <v>96</v>
      </c>
      <c r="M60" s="16">
        <v>95</v>
      </c>
      <c r="N60" s="1">
        <f t="shared" si="0"/>
        <v>575</v>
      </c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47">
        <v>97</v>
      </c>
      <c r="AA60" s="47">
        <v>95</v>
      </c>
      <c r="AB60" s="47">
        <v>93</v>
      </c>
      <c r="AC60" s="47">
        <v>91</v>
      </c>
      <c r="AD60" s="47">
        <v>97</v>
      </c>
      <c r="AE60" s="47">
        <v>95</v>
      </c>
      <c r="AF60" s="1">
        <f t="shared" si="1"/>
        <v>568</v>
      </c>
      <c r="AH60" s="47">
        <v>98</v>
      </c>
      <c r="AI60" s="47">
        <v>99</v>
      </c>
      <c r="AJ60" s="47">
        <v>95</v>
      </c>
      <c r="AK60" s="47">
        <v>98</v>
      </c>
      <c r="AL60" s="47">
        <v>97</v>
      </c>
      <c r="AM60" s="47">
        <v>98</v>
      </c>
      <c r="AN60" s="1">
        <f t="shared" si="2"/>
        <v>585</v>
      </c>
      <c r="AP60" s="7">
        <f t="shared" si="3"/>
        <v>1728</v>
      </c>
      <c r="AQ60" s="7"/>
      <c r="AR60" s="7">
        <f t="shared" si="5"/>
        <v>1728</v>
      </c>
    </row>
    <row r="61" spans="1:44" ht="15.5" x14ac:dyDescent="0.35">
      <c r="A61" s="13"/>
      <c r="B61" s="13">
        <v>48</v>
      </c>
      <c r="C61" s="17">
        <v>612</v>
      </c>
      <c r="D61" s="46" t="s">
        <v>245</v>
      </c>
      <c r="E61" s="46" t="s">
        <v>246</v>
      </c>
      <c r="F61" s="17">
        <v>28326</v>
      </c>
      <c r="G61" s="18" t="s">
        <v>247</v>
      </c>
      <c r="H61" s="19">
        <v>95</v>
      </c>
      <c r="I61" s="19">
        <v>96</v>
      </c>
      <c r="J61" s="19">
        <v>98</v>
      </c>
      <c r="K61" s="19">
        <v>98</v>
      </c>
      <c r="L61" s="19">
        <v>94</v>
      </c>
      <c r="M61" s="19">
        <v>96</v>
      </c>
      <c r="N61" s="1">
        <f t="shared" si="0"/>
        <v>577</v>
      </c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16">
        <v>95</v>
      </c>
      <c r="AA61" s="16">
        <v>94</v>
      </c>
      <c r="AB61" s="16">
        <v>97</v>
      </c>
      <c r="AC61" s="16">
        <v>96</v>
      </c>
      <c r="AD61" s="16">
        <v>92</v>
      </c>
      <c r="AE61" s="16">
        <v>95</v>
      </c>
      <c r="AF61" s="1">
        <f t="shared" si="1"/>
        <v>569</v>
      </c>
      <c r="AH61" s="16">
        <v>95</v>
      </c>
      <c r="AI61" s="16">
        <v>98</v>
      </c>
      <c r="AJ61" s="16">
        <v>97</v>
      </c>
      <c r="AK61" s="16">
        <v>94</v>
      </c>
      <c r="AL61" s="16">
        <v>99</v>
      </c>
      <c r="AM61" s="16">
        <v>95</v>
      </c>
      <c r="AN61" s="1">
        <f t="shared" si="2"/>
        <v>578</v>
      </c>
      <c r="AP61" s="7">
        <f t="shared" si="3"/>
        <v>1724</v>
      </c>
      <c r="AQ61" s="7"/>
      <c r="AR61" s="7">
        <f t="shared" si="5"/>
        <v>1724</v>
      </c>
    </row>
    <row r="62" spans="1:44" ht="15.5" x14ac:dyDescent="0.35">
      <c r="A62" s="13"/>
      <c r="B62" s="13">
        <v>49</v>
      </c>
      <c r="C62" s="13">
        <v>608</v>
      </c>
      <c r="D62" s="43" t="s">
        <v>90</v>
      </c>
      <c r="E62" s="43" t="s">
        <v>91</v>
      </c>
      <c r="F62" s="13">
        <v>114523</v>
      </c>
      <c r="G62" t="s">
        <v>99</v>
      </c>
      <c r="H62" s="16">
        <v>95</v>
      </c>
      <c r="I62" s="16">
        <v>96</v>
      </c>
      <c r="J62" s="16">
        <v>91</v>
      </c>
      <c r="K62" s="16">
        <v>94</v>
      </c>
      <c r="L62" s="16">
        <v>96</v>
      </c>
      <c r="M62" s="16">
        <v>95</v>
      </c>
      <c r="N62" s="1">
        <f t="shared" si="0"/>
        <v>567</v>
      </c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47">
        <v>96</v>
      </c>
      <c r="AA62" s="47">
        <v>93</v>
      </c>
      <c r="AB62" s="47">
        <v>92</v>
      </c>
      <c r="AC62" s="47">
        <v>97</v>
      </c>
      <c r="AD62" s="47">
        <v>96</v>
      </c>
      <c r="AE62" s="47">
        <v>95</v>
      </c>
      <c r="AF62" s="1">
        <f t="shared" si="1"/>
        <v>569</v>
      </c>
      <c r="AH62" s="47">
        <v>91</v>
      </c>
      <c r="AI62" s="47">
        <v>93</v>
      </c>
      <c r="AJ62" s="47">
        <v>94</v>
      </c>
      <c r="AK62" s="47">
        <v>96</v>
      </c>
      <c r="AL62" s="47">
        <v>91</v>
      </c>
      <c r="AM62" s="47">
        <v>97</v>
      </c>
      <c r="AN62" s="1">
        <f t="shared" si="2"/>
        <v>562</v>
      </c>
      <c r="AP62" s="7">
        <f t="shared" si="3"/>
        <v>1698</v>
      </c>
      <c r="AQ62" s="7"/>
      <c r="AR62" s="7">
        <f t="shared" si="5"/>
        <v>1698</v>
      </c>
    </row>
    <row r="63" spans="1:44" ht="15.5" x14ac:dyDescent="0.35">
      <c r="A63" s="13"/>
      <c r="B63" s="13">
        <v>50</v>
      </c>
      <c r="C63" s="13">
        <v>536</v>
      </c>
      <c r="D63" s="43" t="s">
        <v>112</v>
      </c>
      <c r="E63" s="43" t="s">
        <v>248</v>
      </c>
      <c r="Z63" s="13"/>
      <c r="AA63" s="13"/>
      <c r="AB63" s="13"/>
      <c r="AC63" s="13"/>
      <c r="AD63" s="13"/>
      <c r="AE63" s="13"/>
      <c r="AH63" s="47">
        <v>100</v>
      </c>
      <c r="AI63" s="47">
        <v>99</v>
      </c>
      <c r="AJ63" s="47">
        <v>100</v>
      </c>
      <c r="AK63" s="47">
        <v>100</v>
      </c>
      <c r="AL63" s="47">
        <v>100</v>
      </c>
      <c r="AM63" s="47">
        <v>99</v>
      </c>
      <c r="AN63" s="1">
        <f>SUM(AH63:AM63)</f>
        <v>598</v>
      </c>
      <c r="AO63" s="1">
        <v>103.4</v>
      </c>
      <c r="AP63" s="7">
        <f t="shared" si="3"/>
        <v>598</v>
      </c>
      <c r="AQ63" s="7">
        <f>SUM(Y63,AG63,AO63)</f>
        <v>103.4</v>
      </c>
      <c r="AR63" s="7">
        <f t="shared" si="5"/>
        <v>701.4</v>
      </c>
    </row>
  </sheetData>
  <mergeCells count="6">
    <mergeCell ref="A6:AR6"/>
    <mergeCell ref="A7:AR7"/>
    <mergeCell ref="A1:AR1"/>
    <mergeCell ref="A2:AR2"/>
    <mergeCell ref="A4:AR4"/>
    <mergeCell ref="A5:AR5"/>
  </mergeCells>
  <phoneticPr fontId="0" type="noConversion"/>
  <conditionalFormatting sqref="Y64:AR65536 I64:M65536 AO27 Y1:AR5 I1:M5 Y14:AN62 AO30:AO62 AH63:AN63 H12:H16 I8:M16 AP14:AR63 H17:M62 Y8:AR13">
    <cfRule type="cellIs" dxfId="2" priority="1" stopIfTrue="1" operator="equal">
      <formula>100</formula>
    </cfRule>
  </conditionalFormatting>
  <conditionalFormatting sqref="N64:N65536 N1:N8 N12:N62">
    <cfRule type="cellIs" dxfId="1" priority="2" stopIfTrue="1" operator="equal">
      <formula>600</formula>
    </cfRule>
  </conditionalFormatting>
  <conditionalFormatting sqref="AO28:AO29 AO14:AO26">
    <cfRule type="cellIs" dxfId="0" priority="3" stopIfTrue="1" operator="equal">
      <formula>400</formula>
    </cfRule>
  </conditionalFormatting>
  <printOptions horizontalCentered="1"/>
  <pageMargins left="0.75" right="0.75" top="1" bottom="1" header="0.5" footer="0.5"/>
  <pageSetup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sqref="A1:O1"/>
    </sheetView>
  </sheetViews>
  <sheetFormatPr defaultRowHeight="15.5" x14ac:dyDescent="0.35"/>
  <cols>
    <col min="1" max="1" width="5.54296875" customWidth="1"/>
    <col min="2" max="2" width="6.81640625" hidden="1" customWidth="1"/>
    <col min="3" max="3" width="9.26953125" bestFit="1" customWidth="1"/>
    <col min="4" max="4" width="9.26953125" customWidth="1"/>
    <col min="5" max="5" width="9" hidden="1" customWidth="1"/>
    <col min="6" max="6" width="5.81640625" style="16" customWidth="1"/>
    <col min="7" max="8" width="5.81640625" style="1" customWidth="1"/>
    <col min="9" max="9" width="7.7265625" style="16" customWidth="1"/>
    <col min="10" max="10" width="7" style="1" customWidth="1"/>
    <col min="11" max="11" width="7.453125" style="1" customWidth="1"/>
    <col min="12" max="12" width="8" style="16" customWidth="1"/>
    <col min="13" max="13" width="8.26953125" style="16" bestFit="1" customWidth="1"/>
    <col min="14" max="14" width="9" style="16" bestFit="1" customWidth="1"/>
    <col min="15" max="15" width="8.7265625" style="16" customWidth="1"/>
    <col min="16" max="21" width="5.26953125" style="21" customWidth="1"/>
  </cols>
  <sheetData>
    <row r="1" spans="1:21" s="3" customFormat="1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2"/>
      <c r="Q1" s="2"/>
      <c r="R1" s="2"/>
      <c r="S1" s="2"/>
      <c r="T1" s="7"/>
      <c r="U1" s="7"/>
    </row>
    <row r="2" spans="1:21" s="3" customFormat="1" x14ac:dyDescent="0.3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2"/>
      <c r="Q2" s="2"/>
      <c r="R2" s="2"/>
      <c r="S2" s="2"/>
      <c r="T2" s="7"/>
      <c r="U2" s="7"/>
    </row>
    <row r="3" spans="1:21" s="3" customFormat="1" x14ac:dyDescent="0.35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7"/>
      <c r="Q3" s="7"/>
      <c r="R3" s="7"/>
      <c r="S3" s="7"/>
      <c r="T3" s="7"/>
      <c r="U3" s="7"/>
    </row>
    <row r="4" spans="1:21" s="3" customFormat="1" x14ac:dyDescent="0.35">
      <c r="A4" s="51" t="s">
        <v>113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2"/>
      <c r="Q4" s="2"/>
      <c r="R4" s="2"/>
      <c r="S4" s="2"/>
      <c r="T4" s="7"/>
      <c r="U4" s="7"/>
    </row>
    <row r="5" spans="1:21" s="3" customFormat="1" x14ac:dyDescent="0.35">
      <c r="A5" s="55">
        <v>39583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2"/>
      <c r="Q5" s="2"/>
      <c r="R5" s="2"/>
      <c r="S5" s="2"/>
      <c r="T5" s="7"/>
      <c r="U5" s="7"/>
    </row>
    <row r="6" spans="1:21" s="6" customForma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2"/>
      <c r="R6" s="2"/>
      <c r="S6" s="2"/>
      <c r="T6" s="7"/>
      <c r="U6" s="7"/>
    </row>
    <row r="7" spans="1:21" s="6" customForma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 t="s">
        <v>2</v>
      </c>
      <c r="M7" s="4" t="s">
        <v>3</v>
      </c>
      <c r="N7" s="4" t="s">
        <v>26</v>
      </c>
      <c r="O7" s="1"/>
      <c r="P7" s="1"/>
      <c r="Q7" s="1"/>
      <c r="R7" s="1"/>
      <c r="S7" s="1"/>
      <c r="T7" s="7"/>
      <c r="U7" s="7"/>
    </row>
    <row r="8" spans="1:21" s="3" customFormat="1" x14ac:dyDescent="0.35">
      <c r="C8" s="6" t="s">
        <v>4</v>
      </c>
      <c r="E8" s="4"/>
      <c r="F8" s="6" t="s">
        <v>114</v>
      </c>
      <c r="G8" s="4"/>
      <c r="H8" s="4"/>
      <c r="I8" s="4"/>
      <c r="J8" s="4"/>
      <c r="K8" s="4"/>
      <c r="L8" s="22">
        <v>1735</v>
      </c>
      <c r="M8" s="1">
        <v>401.1</v>
      </c>
      <c r="N8" s="3">
        <v>2136.1</v>
      </c>
      <c r="P8" s="7"/>
      <c r="Q8" s="7"/>
      <c r="R8" s="7"/>
      <c r="S8" s="7"/>
      <c r="T8" s="7"/>
      <c r="U8" s="7"/>
    </row>
    <row r="9" spans="1:21" s="6" customFormat="1" x14ac:dyDescent="0.35">
      <c r="C9" s="6" t="s">
        <v>5</v>
      </c>
      <c r="F9" s="6" t="s">
        <v>115</v>
      </c>
      <c r="G9" s="1"/>
      <c r="H9" s="1"/>
      <c r="I9" s="1"/>
      <c r="J9" s="1"/>
      <c r="K9" s="1"/>
      <c r="L9" s="7">
        <v>1728</v>
      </c>
      <c r="M9" s="1">
        <v>401.2</v>
      </c>
      <c r="N9" s="1">
        <v>2129.1999999999998</v>
      </c>
      <c r="O9" s="1"/>
      <c r="P9" s="7"/>
      <c r="Q9" s="7"/>
      <c r="R9" s="7"/>
      <c r="S9" s="7"/>
      <c r="T9" s="7"/>
      <c r="U9" s="7"/>
    </row>
    <row r="10" spans="1:21" s="6" customFormat="1" x14ac:dyDescent="0.35">
      <c r="C10" s="6" t="s">
        <v>6</v>
      </c>
      <c r="F10" s="6" t="s">
        <v>116</v>
      </c>
      <c r="G10" s="1"/>
      <c r="H10" s="1"/>
      <c r="I10" s="1"/>
      <c r="J10" s="1"/>
      <c r="K10" s="1"/>
      <c r="L10" s="7">
        <v>1726</v>
      </c>
      <c r="M10" s="1">
        <v>397.7</v>
      </c>
      <c r="N10" s="1">
        <v>2123.6999999999998</v>
      </c>
      <c r="O10" s="1"/>
      <c r="P10" s="7"/>
      <c r="Q10" s="7"/>
      <c r="R10" s="7"/>
      <c r="S10" s="7"/>
      <c r="T10" s="7"/>
      <c r="U10" s="7"/>
    </row>
    <row r="11" spans="1:21" s="6" customFormat="1" x14ac:dyDescent="0.35">
      <c r="F11" s="1"/>
      <c r="G11" s="1"/>
      <c r="H11" s="1"/>
      <c r="I11" s="1"/>
      <c r="J11" s="1"/>
      <c r="K11" s="1"/>
      <c r="L11" s="1"/>
      <c r="M11" s="1"/>
      <c r="N11" s="1"/>
      <c r="O11" s="1"/>
      <c r="P11" s="7"/>
      <c r="Q11" s="7"/>
      <c r="R11" s="7"/>
      <c r="S11" s="7"/>
      <c r="T11" s="7"/>
      <c r="U11" s="7"/>
    </row>
    <row r="12" spans="1:21" s="3" customFormat="1" ht="33" customHeight="1" x14ac:dyDescent="0.35">
      <c r="A12" s="3" t="s">
        <v>7</v>
      </c>
      <c r="B12" s="8" t="s">
        <v>8</v>
      </c>
      <c r="C12" s="9" t="s">
        <v>9</v>
      </c>
      <c r="D12" s="9" t="s">
        <v>10</v>
      </c>
      <c r="E12" s="10" t="s">
        <v>92</v>
      </c>
      <c r="F12" s="1" t="s">
        <v>11</v>
      </c>
      <c r="G12" s="1" t="s">
        <v>13</v>
      </c>
      <c r="H12" s="1" t="s">
        <v>27</v>
      </c>
      <c r="I12" s="1" t="s">
        <v>12</v>
      </c>
      <c r="J12" s="1" t="s">
        <v>14</v>
      </c>
      <c r="K12" s="1" t="s">
        <v>28</v>
      </c>
      <c r="L12" s="1" t="s">
        <v>117</v>
      </c>
      <c r="M12" s="1" t="s">
        <v>118</v>
      </c>
      <c r="N12" s="1" t="s">
        <v>119</v>
      </c>
      <c r="O12" s="11" t="s">
        <v>15</v>
      </c>
      <c r="P12" s="7"/>
      <c r="Q12" s="7"/>
      <c r="R12" s="7"/>
      <c r="S12" s="7"/>
      <c r="T12" s="7"/>
      <c r="U12" s="7"/>
    </row>
    <row r="13" spans="1:21" ht="15.75" customHeight="1" x14ac:dyDescent="0.35">
      <c r="A13" s="13">
        <v>1</v>
      </c>
      <c r="B13" s="13">
        <v>606</v>
      </c>
      <c r="C13" s="14" t="s">
        <v>120</v>
      </c>
      <c r="D13" s="14" t="s">
        <v>121</v>
      </c>
      <c r="E13" s="13">
        <v>1223</v>
      </c>
      <c r="F13" s="1">
        <v>578</v>
      </c>
      <c r="G13" s="1">
        <v>576</v>
      </c>
      <c r="H13" s="1">
        <v>581</v>
      </c>
      <c r="I13" s="7"/>
      <c r="J13" s="7">
        <v>200.8</v>
      </c>
      <c r="K13" s="1">
        <v>200.3</v>
      </c>
      <c r="L13" s="7">
        <f t="shared" ref="L13:N29" si="0">SUM(F13,I13)</f>
        <v>578</v>
      </c>
      <c r="M13" s="7">
        <f t="shared" si="0"/>
        <v>776.8</v>
      </c>
      <c r="N13" s="7">
        <f t="shared" si="0"/>
        <v>781.3</v>
      </c>
      <c r="O13" s="7">
        <f t="shared" ref="O13:O29" si="1">SUM(L13,M13,N13)</f>
        <v>2136.1</v>
      </c>
    </row>
    <row r="14" spans="1:21" ht="15.75" customHeight="1" x14ac:dyDescent="0.35">
      <c r="A14" s="13">
        <v>2</v>
      </c>
      <c r="B14" s="13">
        <v>520</v>
      </c>
      <c r="C14" s="14" t="s">
        <v>122</v>
      </c>
      <c r="D14" s="14" t="s">
        <v>123</v>
      </c>
      <c r="E14" s="13">
        <v>781</v>
      </c>
      <c r="F14" s="1">
        <v>576</v>
      </c>
      <c r="G14" s="1">
        <v>585</v>
      </c>
      <c r="H14" s="1">
        <v>567</v>
      </c>
      <c r="I14" s="7">
        <v>202.3</v>
      </c>
      <c r="J14" s="7"/>
      <c r="K14" s="7">
        <v>198.9</v>
      </c>
      <c r="L14" s="7">
        <f t="shared" si="0"/>
        <v>778.3</v>
      </c>
      <c r="M14" s="7">
        <f t="shared" si="0"/>
        <v>585</v>
      </c>
      <c r="N14" s="7">
        <f t="shared" si="0"/>
        <v>765.9</v>
      </c>
      <c r="O14" s="7">
        <f t="shared" si="1"/>
        <v>2129.1999999999998</v>
      </c>
    </row>
    <row r="15" spans="1:21" ht="15.75" customHeight="1" x14ac:dyDescent="0.35">
      <c r="A15" s="13">
        <v>3</v>
      </c>
      <c r="B15" s="13">
        <v>619</v>
      </c>
      <c r="C15" s="14" t="s">
        <v>124</v>
      </c>
      <c r="D15" s="14" t="s">
        <v>32</v>
      </c>
      <c r="E15" s="13">
        <v>957</v>
      </c>
      <c r="F15" s="1">
        <v>579</v>
      </c>
      <c r="G15" s="1">
        <v>578</v>
      </c>
      <c r="H15" s="1">
        <v>569</v>
      </c>
      <c r="I15" s="7">
        <v>199.7</v>
      </c>
      <c r="J15" s="7"/>
      <c r="K15" s="7">
        <v>198</v>
      </c>
      <c r="L15" s="7">
        <f t="shared" si="0"/>
        <v>778.7</v>
      </c>
      <c r="M15" s="7">
        <f t="shared" si="0"/>
        <v>578</v>
      </c>
      <c r="N15" s="7">
        <f t="shared" si="0"/>
        <v>767</v>
      </c>
      <c r="O15" s="7">
        <f t="shared" si="1"/>
        <v>2123.6999999999998</v>
      </c>
    </row>
    <row r="16" spans="1:21" ht="15.75" customHeight="1" x14ac:dyDescent="0.35">
      <c r="A16" s="13">
        <v>4</v>
      </c>
      <c r="B16" s="13">
        <v>586</v>
      </c>
      <c r="C16" s="14" t="s">
        <v>125</v>
      </c>
      <c r="D16" s="14" t="s">
        <v>126</v>
      </c>
      <c r="E16" s="13">
        <v>11525</v>
      </c>
      <c r="F16" s="1">
        <v>567</v>
      </c>
      <c r="G16" s="1">
        <v>570</v>
      </c>
      <c r="H16" s="1">
        <v>572</v>
      </c>
      <c r="I16" s="7">
        <v>197.3</v>
      </c>
      <c r="J16" s="7">
        <v>200</v>
      </c>
      <c r="K16" s="7"/>
      <c r="L16" s="7">
        <f t="shared" si="0"/>
        <v>764.3</v>
      </c>
      <c r="M16" s="7">
        <f t="shared" si="0"/>
        <v>770</v>
      </c>
      <c r="N16" s="7">
        <f t="shared" si="0"/>
        <v>572</v>
      </c>
      <c r="O16" s="7">
        <f t="shared" si="1"/>
        <v>2106.3000000000002</v>
      </c>
    </row>
    <row r="17" spans="1:16" ht="15.75" customHeight="1" x14ac:dyDescent="0.35">
      <c r="A17" s="13">
        <v>5</v>
      </c>
      <c r="B17" s="13">
        <v>584</v>
      </c>
      <c r="C17" s="14" t="s">
        <v>127</v>
      </c>
      <c r="D17" s="14" t="s">
        <v>128</v>
      </c>
      <c r="E17" s="13">
        <v>25306</v>
      </c>
      <c r="F17" s="1">
        <v>570</v>
      </c>
      <c r="G17" s="1">
        <v>566</v>
      </c>
      <c r="H17" s="1">
        <v>580</v>
      </c>
      <c r="I17" s="7">
        <v>191.5</v>
      </c>
      <c r="J17" s="7">
        <v>197.1</v>
      </c>
      <c r="K17" s="7"/>
      <c r="L17" s="7">
        <f t="shared" si="0"/>
        <v>761.5</v>
      </c>
      <c r="M17" s="7">
        <f t="shared" si="0"/>
        <v>763.1</v>
      </c>
      <c r="N17" s="7">
        <f t="shared" si="0"/>
        <v>580</v>
      </c>
      <c r="O17" s="7">
        <f t="shared" si="1"/>
        <v>2104.6</v>
      </c>
    </row>
    <row r="18" spans="1:16" ht="15.75" customHeight="1" x14ac:dyDescent="0.35">
      <c r="A18" s="13">
        <v>6</v>
      </c>
      <c r="B18" s="13">
        <v>516</v>
      </c>
      <c r="C18" s="14" t="s">
        <v>129</v>
      </c>
      <c r="D18" s="14" t="s">
        <v>130</v>
      </c>
      <c r="E18" s="13">
        <v>29039</v>
      </c>
      <c r="F18" s="1">
        <v>577</v>
      </c>
      <c r="G18" s="1">
        <v>569</v>
      </c>
      <c r="H18" s="1">
        <v>565</v>
      </c>
      <c r="I18" s="7">
        <v>192.6</v>
      </c>
      <c r="J18" s="7">
        <v>197.2</v>
      </c>
      <c r="K18" s="7"/>
      <c r="L18" s="7">
        <f t="shared" si="0"/>
        <v>769.6</v>
      </c>
      <c r="M18" s="7">
        <f t="shared" si="0"/>
        <v>766.2</v>
      </c>
      <c r="N18" s="7">
        <f t="shared" si="0"/>
        <v>565</v>
      </c>
      <c r="O18" s="7">
        <f t="shared" si="1"/>
        <v>2100.8000000000002</v>
      </c>
    </row>
    <row r="19" spans="1:16" ht="15.75" customHeight="1" x14ac:dyDescent="0.35">
      <c r="A19" s="13">
        <v>9</v>
      </c>
      <c r="B19" s="13">
        <v>533</v>
      </c>
      <c r="C19" s="14" t="s">
        <v>131</v>
      </c>
      <c r="D19" s="14" t="s">
        <v>132</v>
      </c>
      <c r="E19" s="13">
        <v>19417</v>
      </c>
      <c r="F19" s="1">
        <v>563</v>
      </c>
      <c r="G19" s="1">
        <v>538</v>
      </c>
      <c r="H19" s="1">
        <v>566</v>
      </c>
      <c r="I19" s="7">
        <v>192</v>
      </c>
      <c r="J19" s="7"/>
      <c r="K19" s="7">
        <v>195.8</v>
      </c>
      <c r="L19" s="7">
        <f t="shared" si="0"/>
        <v>755</v>
      </c>
      <c r="M19" s="7">
        <f t="shared" si="0"/>
        <v>538</v>
      </c>
      <c r="N19" s="7">
        <f t="shared" si="0"/>
        <v>761.8</v>
      </c>
      <c r="O19" s="7">
        <f t="shared" si="1"/>
        <v>2054.8000000000002</v>
      </c>
    </row>
    <row r="20" spans="1:16" ht="15.75" customHeight="1" x14ac:dyDescent="0.35">
      <c r="A20" s="13">
        <v>7</v>
      </c>
      <c r="B20" s="13">
        <v>603</v>
      </c>
      <c r="C20" s="14" t="s">
        <v>133</v>
      </c>
      <c r="D20" s="14" t="s">
        <v>134</v>
      </c>
      <c r="E20" s="13">
        <v>31030</v>
      </c>
      <c r="F20" s="1">
        <v>560</v>
      </c>
      <c r="G20" s="1">
        <v>549</v>
      </c>
      <c r="H20" s="1">
        <v>574</v>
      </c>
      <c r="I20" s="7">
        <v>189.5</v>
      </c>
      <c r="J20" s="7"/>
      <c r="K20" s="7">
        <v>175.4</v>
      </c>
      <c r="L20" s="7">
        <f t="shared" si="0"/>
        <v>749.5</v>
      </c>
      <c r="M20" s="7">
        <f t="shared" si="0"/>
        <v>549</v>
      </c>
      <c r="N20" s="7">
        <f t="shared" si="0"/>
        <v>749.4</v>
      </c>
      <c r="O20" s="7">
        <f t="shared" si="1"/>
        <v>2047.9</v>
      </c>
    </row>
    <row r="21" spans="1:16" ht="15.75" customHeight="1" x14ac:dyDescent="0.35">
      <c r="A21" s="13">
        <v>8</v>
      </c>
      <c r="B21" s="13">
        <v>578</v>
      </c>
      <c r="C21" s="14" t="s">
        <v>135</v>
      </c>
      <c r="D21" s="14" t="s">
        <v>136</v>
      </c>
      <c r="E21" s="13">
        <v>17226</v>
      </c>
      <c r="F21" s="1">
        <v>558</v>
      </c>
      <c r="G21" s="1">
        <v>554</v>
      </c>
      <c r="H21" s="1">
        <v>558</v>
      </c>
      <c r="I21" s="7"/>
      <c r="J21" s="7">
        <v>194.1</v>
      </c>
      <c r="K21" s="7"/>
      <c r="L21" s="7">
        <f t="shared" si="0"/>
        <v>558</v>
      </c>
      <c r="M21" s="7">
        <f t="shared" si="0"/>
        <v>748.1</v>
      </c>
      <c r="N21" s="7">
        <f t="shared" si="0"/>
        <v>558</v>
      </c>
      <c r="O21" s="7">
        <f t="shared" si="1"/>
        <v>1864.1</v>
      </c>
    </row>
    <row r="22" spans="1:16" ht="15.75" customHeight="1" x14ac:dyDescent="0.35">
      <c r="A22" s="13">
        <v>10</v>
      </c>
      <c r="B22" s="13">
        <v>550</v>
      </c>
      <c r="C22" s="14" t="s">
        <v>137</v>
      </c>
      <c r="D22" s="14" t="s">
        <v>138</v>
      </c>
      <c r="E22" s="13">
        <v>112011</v>
      </c>
      <c r="F22" s="1">
        <v>559</v>
      </c>
      <c r="G22" s="1">
        <v>554</v>
      </c>
      <c r="H22" s="1">
        <v>551</v>
      </c>
      <c r="J22" s="7">
        <v>187.9</v>
      </c>
      <c r="L22" s="7">
        <f t="shared" si="0"/>
        <v>559</v>
      </c>
      <c r="M22" s="7">
        <f t="shared" si="0"/>
        <v>741.9</v>
      </c>
      <c r="N22" s="7">
        <f t="shared" si="0"/>
        <v>551</v>
      </c>
      <c r="O22" s="7">
        <f t="shared" si="1"/>
        <v>1851.9</v>
      </c>
    </row>
    <row r="23" spans="1:16" ht="15.75" customHeight="1" x14ac:dyDescent="0.35">
      <c r="A23" s="13">
        <v>11</v>
      </c>
      <c r="B23" s="13">
        <v>581</v>
      </c>
      <c r="C23" s="14" t="s">
        <v>139</v>
      </c>
      <c r="D23" s="14" t="s">
        <v>140</v>
      </c>
      <c r="E23" s="13">
        <v>15740</v>
      </c>
      <c r="F23" s="1">
        <v>553</v>
      </c>
      <c r="G23" s="1">
        <v>539</v>
      </c>
      <c r="H23" s="1">
        <v>566</v>
      </c>
      <c r="J23" s="7"/>
      <c r="K23" s="1">
        <v>189.8</v>
      </c>
      <c r="L23" s="7">
        <f t="shared" si="0"/>
        <v>553</v>
      </c>
      <c r="M23" s="7">
        <f t="shared" si="0"/>
        <v>539</v>
      </c>
      <c r="N23" s="7">
        <f t="shared" si="0"/>
        <v>755.8</v>
      </c>
      <c r="O23" s="7">
        <f t="shared" si="1"/>
        <v>1847.8</v>
      </c>
    </row>
    <row r="24" spans="1:16" ht="15.75" customHeight="1" x14ac:dyDescent="0.35">
      <c r="A24" s="13">
        <v>12</v>
      </c>
      <c r="B24" s="13">
        <v>522</v>
      </c>
      <c r="C24" s="14" t="s">
        <v>141</v>
      </c>
      <c r="D24" s="14" t="s">
        <v>142</v>
      </c>
      <c r="E24" s="13">
        <v>736</v>
      </c>
      <c r="F24" s="1">
        <v>544</v>
      </c>
      <c r="G24" s="1">
        <v>551</v>
      </c>
      <c r="H24" s="1">
        <v>546</v>
      </c>
      <c r="I24" s="7"/>
      <c r="J24" s="7"/>
      <c r="K24" s="7"/>
      <c r="L24" s="7">
        <f t="shared" si="0"/>
        <v>544</v>
      </c>
      <c r="M24" s="7">
        <f t="shared" si="0"/>
        <v>551</v>
      </c>
      <c r="N24" s="7">
        <f t="shared" si="0"/>
        <v>546</v>
      </c>
      <c r="O24" s="7">
        <f t="shared" si="1"/>
        <v>1641</v>
      </c>
    </row>
    <row r="25" spans="1:16" ht="15.75" customHeight="1" x14ac:dyDescent="0.35">
      <c r="A25" s="13">
        <v>13</v>
      </c>
      <c r="B25" s="13">
        <v>557</v>
      </c>
      <c r="C25" s="14" t="s">
        <v>143</v>
      </c>
      <c r="D25" s="14" t="s">
        <v>144</v>
      </c>
      <c r="E25" s="13">
        <v>30212</v>
      </c>
      <c r="F25" s="1">
        <v>539</v>
      </c>
      <c r="G25" s="1">
        <v>536</v>
      </c>
      <c r="H25" s="1">
        <v>536</v>
      </c>
      <c r="J25" s="7"/>
      <c r="L25" s="7">
        <f t="shared" si="0"/>
        <v>539</v>
      </c>
      <c r="M25" s="7">
        <f t="shared" si="0"/>
        <v>536</v>
      </c>
      <c r="N25" s="7">
        <f t="shared" si="0"/>
        <v>536</v>
      </c>
      <c r="O25" s="7">
        <f t="shared" si="1"/>
        <v>1611</v>
      </c>
    </row>
    <row r="26" spans="1:16" ht="15.75" customHeight="1" x14ac:dyDescent="0.35">
      <c r="A26" s="13">
        <v>14</v>
      </c>
      <c r="B26" s="13">
        <v>569</v>
      </c>
      <c r="C26" s="14" t="s">
        <v>145</v>
      </c>
      <c r="D26" s="14" t="s">
        <v>146</v>
      </c>
      <c r="E26" s="13">
        <v>29358</v>
      </c>
      <c r="F26" s="1">
        <v>543</v>
      </c>
      <c r="G26" s="1">
        <v>523</v>
      </c>
      <c r="H26" s="1">
        <v>544</v>
      </c>
      <c r="J26" s="7"/>
      <c r="L26" s="7">
        <f t="shared" si="0"/>
        <v>543</v>
      </c>
      <c r="M26" s="7">
        <f t="shared" si="0"/>
        <v>523</v>
      </c>
      <c r="N26" s="7">
        <f t="shared" si="0"/>
        <v>544</v>
      </c>
      <c r="O26" s="7">
        <f t="shared" si="1"/>
        <v>1610</v>
      </c>
    </row>
    <row r="27" spans="1:16" ht="15.75" customHeight="1" x14ac:dyDescent="0.35">
      <c r="A27" s="13">
        <v>15</v>
      </c>
      <c r="B27" s="13">
        <v>632</v>
      </c>
      <c r="C27" s="14" t="s">
        <v>147</v>
      </c>
      <c r="D27" s="14" t="s">
        <v>123</v>
      </c>
      <c r="E27" s="13">
        <v>579</v>
      </c>
      <c r="F27" s="1">
        <v>502</v>
      </c>
      <c r="G27" s="1">
        <v>546</v>
      </c>
      <c r="H27" s="1">
        <v>537</v>
      </c>
      <c r="J27" s="7"/>
      <c r="L27" s="7">
        <f t="shared" si="0"/>
        <v>502</v>
      </c>
      <c r="M27" s="7">
        <f t="shared" si="0"/>
        <v>546</v>
      </c>
      <c r="N27" s="7">
        <f t="shared" si="0"/>
        <v>537</v>
      </c>
      <c r="O27" s="7">
        <f t="shared" si="1"/>
        <v>1585</v>
      </c>
    </row>
    <row r="28" spans="1:16" ht="15.75" customHeight="1" x14ac:dyDescent="0.35">
      <c r="A28" s="13">
        <v>16</v>
      </c>
      <c r="B28" s="13">
        <v>517</v>
      </c>
      <c r="C28" s="14" t="s">
        <v>148</v>
      </c>
      <c r="D28" s="14" t="s">
        <v>149</v>
      </c>
      <c r="E28" s="13">
        <v>30082</v>
      </c>
      <c r="F28" s="1">
        <v>523</v>
      </c>
      <c r="G28" s="1">
        <v>522</v>
      </c>
      <c r="H28" s="1">
        <v>527</v>
      </c>
      <c r="J28" s="7"/>
      <c r="L28" s="7">
        <f t="shared" si="0"/>
        <v>523</v>
      </c>
      <c r="M28" s="7">
        <f t="shared" si="0"/>
        <v>522</v>
      </c>
      <c r="N28" s="7">
        <f t="shared" si="0"/>
        <v>527</v>
      </c>
      <c r="O28" s="7">
        <f t="shared" si="1"/>
        <v>1572</v>
      </c>
    </row>
    <row r="29" spans="1:16" ht="15.75" customHeight="1" x14ac:dyDescent="0.35">
      <c r="A29" s="13">
        <v>17</v>
      </c>
      <c r="B29" s="13">
        <v>530</v>
      </c>
      <c r="C29" s="14" t="s">
        <v>150</v>
      </c>
      <c r="D29" s="14" t="s">
        <v>151</v>
      </c>
      <c r="E29" s="13">
        <v>1240</v>
      </c>
      <c r="F29" s="1">
        <v>515</v>
      </c>
      <c r="G29" s="1">
        <v>413</v>
      </c>
      <c r="H29" s="1">
        <v>539</v>
      </c>
      <c r="J29" s="7"/>
      <c r="L29" s="7">
        <f t="shared" si="0"/>
        <v>515</v>
      </c>
      <c r="M29" s="7">
        <f t="shared" si="0"/>
        <v>413</v>
      </c>
      <c r="N29" s="7">
        <f t="shared" si="0"/>
        <v>539</v>
      </c>
      <c r="O29" s="7">
        <f t="shared" si="1"/>
        <v>1467</v>
      </c>
      <c r="P29" s="13"/>
    </row>
    <row r="30" spans="1:16" ht="15.75" customHeight="1" x14ac:dyDescent="0.35"/>
    <row r="31" spans="1:16" ht="15.75" customHeight="1" x14ac:dyDescent="0.35"/>
  </sheetData>
  <mergeCells count="4">
    <mergeCell ref="A1:O1"/>
    <mergeCell ref="A2:O2"/>
    <mergeCell ref="A4:O4"/>
    <mergeCell ref="A5:O5"/>
  </mergeCells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4DCA72-FE3D-4B61-8939-0CE7C3F7C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22D0F7-9B49-4033-9EAD-E8D1C56315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WOMEN'S 3 POS</vt:lpstr>
      <vt:lpstr>MEN'S 3 POS</vt:lpstr>
      <vt:lpstr>RAPID FIRE</vt:lpstr>
      <vt:lpstr>FREE PISTOL</vt:lpstr>
      <vt:lpstr>MENS PRONE</vt:lpstr>
      <vt:lpstr>SPORT PISTOL</vt:lpstr>
    </vt:vector>
  </TitlesOfParts>
  <Company>U.S. Olympic Committee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jewellw</dc:creator>
  <cp:lastModifiedBy>Reya Kempley</cp:lastModifiedBy>
  <cp:lastPrinted>2008-05-20T13:25:39Z</cp:lastPrinted>
  <dcterms:created xsi:type="dcterms:W3CDTF">2008-05-13T19:49:50Z</dcterms:created>
  <dcterms:modified xsi:type="dcterms:W3CDTF">2020-06-23T18:38:59Z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